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firstSheet="1" activeTab="1"/>
  </bookViews>
  <sheets>
    <sheet name="Data_Tables" sheetId="1" state="hidden" r:id="rId1"/>
    <sheet name="Transportation Application" sheetId="2" r:id="rId2"/>
    <sheet name="Vehicle List" sheetId="3" r:id="rId3"/>
    <sheet name="Driver List" sheetId="4" r:id="rId4"/>
  </sheets>
  <externalReferences>
    <externalReference r:id="rId5"/>
    <externalReference r:id="rId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2048</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2048</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'Driver List'!$A$1:$S$251</definedName>
    <definedName name="_xlnm.Print_Area" localSheetId="1">'Transportation Application'!$A$1:$R$401</definedName>
    <definedName name="_xlnm.Print_Area" localSheetId="2">'Vehicle List'!$A$1:$S$49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456</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TRUE</definedName>
    <definedName name="RiskUseMultipleCPUs" hidden="1">TRUE</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2" i="2" l="1"/>
  <c r="I80" i="2"/>
  <c r="I78" i="2"/>
  <c r="B82" i="2"/>
  <c r="B81" i="2"/>
  <c r="B71" i="2"/>
  <c r="B239" i="2"/>
  <c r="CB505" i="1" l="1"/>
  <c r="CD505" i="1" s="1"/>
  <c r="CA505" i="1"/>
  <c r="CC505" i="1" s="1"/>
  <c r="CB504" i="1"/>
  <c r="CD504" i="1" s="1"/>
  <c r="CA504" i="1"/>
  <c r="CC504" i="1" s="1"/>
  <c r="CB503" i="1"/>
  <c r="CD503" i="1" s="1"/>
  <c r="CA503" i="1"/>
  <c r="CC503" i="1" s="1"/>
  <c r="CB502" i="1"/>
  <c r="CD502" i="1" s="1"/>
  <c r="CA502" i="1"/>
  <c r="CC502" i="1" s="1"/>
  <c r="CB501" i="1"/>
  <c r="CD501" i="1" s="1"/>
  <c r="CA501" i="1"/>
  <c r="CC501" i="1" s="1"/>
  <c r="CB500" i="1"/>
  <c r="CD500" i="1" s="1"/>
  <c r="CA500" i="1"/>
  <c r="CC500" i="1" s="1"/>
  <c r="CB499" i="1"/>
  <c r="CD499" i="1" s="1"/>
  <c r="CA499" i="1"/>
  <c r="CC499" i="1" s="1"/>
  <c r="CB498" i="1"/>
  <c r="CD498" i="1" s="1"/>
  <c r="CA498" i="1"/>
  <c r="CC498" i="1" s="1"/>
  <c r="CB497" i="1"/>
  <c r="CD497" i="1" s="1"/>
  <c r="CA497" i="1"/>
  <c r="CC497" i="1" s="1"/>
  <c r="CB496" i="1"/>
  <c r="CD496" i="1" s="1"/>
  <c r="CA496" i="1"/>
  <c r="CC496" i="1" s="1"/>
  <c r="CB495" i="1"/>
  <c r="CD495" i="1" s="1"/>
  <c r="CA495" i="1"/>
  <c r="CC495" i="1" s="1"/>
  <c r="CB494" i="1"/>
  <c r="CD494" i="1" s="1"/>
  <c r="CA494" i="1"/>
  <c r="CC494" i="1" s="1"/>
  <c r="CB493" i="1"/>
  <c r="CD493" i="1" s="1"/>
  <c r="CA493" i="1"/>
  <c r="CC493" i="1" s="1"/>
  <c r="CB492" i="1"/>
  <c r="CD492" i="1" s="1"/>
  <c r="CA492" i="1"/>
  <c r="CC492" i="1" s="1"/>
  <c r="CB491" i="1"/>
  <c r="CD491" i="1" s="1"/>
  <c r="CA491" i="1"/>
  <c r="CC491" i="1" s="1"/>
  <c r="CB490" i="1"/>
  <c r="CD490" i="1" s="1"/>
  <c r="CA490" i="1"/>
  <c r="CC490" i="1" s="1"/>
  <c r="CB489" i="1"/>
  <c r="CD489" i="1" s="1"/>
  <c r="CA489" i="1"/>
  <c r="CC489" i="1" s="1"/>
  <c r="CB488" i="1"/>
  <c r="CD488" i="1" s="1"/>
  <c r="CA488" i="1"/>
  <c r="CC488" i="1" s="1"/>
  <c r="CB487" i="1"/>
  <c r="CD487" i="1" s="1"/>
  <c r="CA487" i="1"/>
  <c r="CC487" i="1" s="1"/>
  <c r="CB486" i="1"/>
  <c r="CD486" i="1" s="1"/>
  <c r="CA486" i="1"/>
  <c r="CC486" i="1" s="1"/>
  <c r="CB485" i="1"/>
  <c r="CD485" i="1" s="1"/>
  <c r="CA485" i="1"/>
  <c r="CC485" i="1" s="1"/>
  <c r="CB484" i="1"/>
  <c r="CD484" i="1" s="1"/>
  <c r="CA484" i="1"/>
  <c r="CC484" i="1" s="1"/>
  <c r="CB483" i="1"/>
  <c r="CD483" i="1" s="1"/>
  <c r="CA483" i="1"/>
  <c r="CC483" i="1" s="1"/>
  <c r="CB482" i="1"/>
  <c r="CD482" i="1" s="1"/>
  <c r="CA482" i="1"/>
  <c r="CC482" i="1" s="1"/>
  <c r="CB481" i="1"/>
  <c r="CD481" i="1" s="1"/>
  <c r="CA481" i="1"/>
  <c r="CC481" i="1" s="1"/>
  <c r="CB480" i="1"/>
  <c r="CD480" i="1" s="1"/>
  <c r="CA480" i="1"/>
  <c r="CC480" i="1" s="1"/>
  <c r="CB479" i="1"/>
  <c r="CD479" i="1" s="1"/>
  <c r="CA479" i="1"/>
  <c r="CC479" i="1" s="1"/>
  <c r="CB478" i="1"/>
  <c r="CD478" i="1" s="1"/>
  <c r="CA478" i="1"/>
  <c r="CC478" i="1" s="1"/>
  <c r="CB477" i="1"/>
  <c r="CD477" i="1" s="1"/>
  <c r="CA477" i="1"/>
  <c r="CC477" i="1" s="1"/>
  <c r="CB476" i="1"/>
  <c r="CD476" i="1" s="1"/>
  <c r="CA476" i="1"/>
  <c r="CC476" i="1" s="1"/>
  <c r="CB475" i="1"/>
  <c r="CD475" i="1" s="1"/>
  <c r="CA475" i="1"/>
  <c r="CC475" i="1" s="1"/>
  <c r="CB474" i="1"/>
  <c r="CD474" i="1" s="1"/>
  <c r="CA474" i="1"/>
  <c r="CC474" i="1" s="1"/>
  <c r="CB473" i="1"/>
  <c r="CD473" i="1" s="1"/>
  <c r="CA473" i="1"/>
  <c r="CC473" i="1" s="1"/>
  <c r="CB472" i="1"/>
  <c r="CD472" i="1" s="1"/>
  <c r="CA472" i="1"/>
  <c r="CC472" i="1" s="1"/>
  <c r="CB471" i="1"/>
  <c r="CD471" i="1" s="1"/>
  <c r="CA471" i="1"/>
  <c r="CC471" i="1" s="1"/>
  <c r="CB470" i="1"/>
  <c r="CD470" i="1" s="1"/>
  <c r="CA470" i="1"/>
  <c r="CC470" i="1" s="1"/>
  <c r="CB469" i="1"/>
  <c r="CD469" i="1" s="1"/>
  <c r="CA469" i="1"/>
  <c r="CC469" i="1" s="1"/>
  <c r="CB468" i="1"/>
  <c r="CD468" i="1" s="1"/>
  <c r="CA468" i="1"/>
  <c r="CC468" i="1" s="1"/>
  <c r="CB467" i="1"/>
  <c r="CD467" i="1" s="1"/>
  <c r="CA467" i="1"/>
  <c r="CC467" i="1" s="1"/>
  <c r="CB466" i="1"/>
  <c r="CD466" i="1" s="1"/>
  <c r="CA466" i="1"/>
  <c r="CC466" i="1" s="1"/>
  <c r="CB465" i="1"/>
  <c r="CD465" i="1" s="1"/>
  <c r="CA465" i="1"/>
  <c r="CC465" i="1" s="1"/>
  <c r="CB464" i="1"/>
  <c r="CD464" i="1" s="1"/>
  <c r="CA464" i="1"/>
  <c r="CC464" i="1" s="1"/>
  <c r="CB463" i="1"/>
  <c r="CD463" i="1" s="1"/>
  <c r="CA463" i="1"/>
  <c r="CC463" i="1" s="1"/>
  <c r="CB462" i="1"/>
  <c r="CD462" i="1" s="1"/>
  <c r="CA462" i="1"/>
  <c r="CC462" i="1" s="1"/>
  <c r="CB461" i="1"/>
  <c r="CD461" i="1" s="1"/>
  <c r="CA461" i="1"/>
  <c r="CC461" i="1" s="1"/>
  <c r="CB460" i="1"/>
  <c r="CD460" i="1" s="1"/>
  <c r="CA460" i="1"/>
  <c r="CC460" i="1" s="1"/>
  <c r="CB459" i="1"/>
  <c r="CD459" i="1" s="1"/>
  <c r="CA459" i="1"/>
  <c r="CC459" i="1" s="1"/>
  <c r="CB458" i="1"/>
  <c r="CD458" i="1" s="1"/>
  <c r="CA458" i="1"/>
  <c r="CC458" i="1" s="1"/>
  <c r="CB457" i="1"/>
  <c r="CD457" i="1" s="1"/>
  <c r="CA457" i="1"/>
  <c r="CC457" i="1" s="1"/>
  <c r="CB456" i="1"/>
  <c r="CD456" i="1" s="1"/>
  <c r="CA456" i="1"/>
  <c r="CC456" i="1" s="1"/>
  <c r="CB455" i="1"/>
  <c r="CD455" i="1" s="1"/>
  <c r="CA455" i="1"/>
  <c r="CC455" i="1" s="1"/>
  <c r="CB454" i="1"/>
  <c r="CD454" i="1" s="1"/>
  <c r="CA454" i="1"/>
  <c r="CC454" i="1" s="1"/>
  <c r="CB453" i="1"/>
  <c r="CD453" i="1" s="1"/>
  <c r="CA453" i="1"/>
  <c r="CC453" i="1" s="1"/>
  <c r="CB452" i="1"/>
  <c r="CD452" i="1" s="1"/>
  <c r="CA452" i="1"/>
  <c r="CC452" i="1" s="1"/>
  <c r="CB451" i="1"/>
  <c r="CD451" i="1" s="1"/>
  <c r="CA451" i="1"/>
  <c r="CC451" i="1" s="1"/>
  <c r="CB450" i="1"/>
  <c r="CD450" i="1" s="1"/>
  <c r="CA450" i="1"/>
  <c r="CC450" i="1" s="1"/>
  <c r="CB449" i="1"/>
  <c r="CD449" i="1" s="1"/>
  <c r="CA449" i="1"/>
  <c r="CC449" i="1" s="1"/>
  <c r="CB448" i="1"/>
  <c r="CD448" i="1" s="1"/>
  <c r="CA448" i="1"/>
  <c r="CC448" i="1" s="1"/>
  <c r="CB447" i="1"/>
  <c r="CD447" i="1" s="1"/>
  <c r="CA447" i="1"/>
  <c r="CC447" i="1" s="1"/>
  <c r="CB446" i="1"/>
  <c r="CD446" i="1" s="1"/>
  <c r="CA446" i="1"/>
  <c r="CC446" i="1" s="1"/>
  <c r="CB445" i="1"/>
  <c r="CD445" i="1" s="1"/>
  <c r="CA445" i="1"/>
  <c r="CC445" i="1" s="1"/>
  <c r="CB444" i="1"/>
  <c r="CD444" i="1" s="1"/>
  <c r="CA444" i="1"/>
  <c r="CC444" i="1" s="1"/>
  <c r="CB443" i="1"/>
  <c r="CD443" i="1" s="1"/>
  <c r="CA443" i="1"/>
  <c r="CC443" i="1" s="1"/>
  <c r="CB442" i="1"/>
  <c r="CD442" i="1" s="1"/>
  <c r="CA442" i="1"/>
  <c r="CC442" i="1" s="1"/>
  <c r="CB441" i="1"/>
  <c r="CD441" i="1" s="1"/>
  <c r="CA441" i="1"/>
  <c r="CC441" i="1" s="1"/>
  <c r="CB440" i="1"/>
  <c r="CD440" i="1" s="1"/>
  <c r="CA440" i="1"/>
  <c r="CC440" i="1" s="1"/>
  <c r="CB439" i="1"/>
  <c r="CD439" i="1" s="1"/>
  <c r="CA439" i="1"/>
  <c r="CC439" i="1" s="1"/>
  <c r="CB438" i="1"/>
  <c r="CD438" i="1" s="1"/>
  <c r="CA438" i="1"/>
  <c r="CC438" i="1" s="1"/>
  <c r="CB437" i="1"/>
  <c r="CD437" i="1" s="1"/>
  <c r="CA437" i="1"/>
  <c r="CC437" i="1" s="1"/>
  <c r="CB436" i="1"/>
  <c r="CD436" i="1" s="1"/>
  <c r="CA436" i="1"/>
  <c r="CC436" i="1" s="1"/>
  <c r="CB435" i="1"/>
  <c r="CD435" i="1" s="1"/>
  <c r="CA435" i="1"/>
  <c r="CC435" i="1" s="1"/>
  <c r="CB434" i="1"/>
  <c r="CD434" i="1" s="1"/>
  <c r="CA434" i="1"/>
  <c r="CC434" i="1" s="1"/>
  <c r="CB433" i="1"/>
  <c r="CD433" i="1" s="1"/>
  <c r="CA433" i="1"/>
  <c r="CC433" i="1" s="1"/>
  <c r="CB432" i="1"/>
  <c r="CD432" i="1" s="1"/>
  <c r="CA432" i="1"/>
  <c r="CC432" i="1" s="1"/>
  <c r="CB431" i="1"/>
  <c r="CD431" i="1" s="1"/>
  <c r="CA431" i="1"/>
  <c r="CC431" i="1" s="1"/>
  <c r="CB430" i="1"/>
  <c r="CD430" i="1" s="1"/>
  <c r="CA430" i="1"/>
  <c r="CC430" i="1" s="1"/>
  <c r="CB429" i="1"/>
  <c r="CD429" i="1" s="1"/>
  <c r="CA429" i="1"/>
  <c r="CC429" i="1" s="1"/>
  <c r="CB428" i="1"/>
  <c r="CD428" i="1" s="1"/>
  <c r="CA428" i="1"/>
  <c r="CC428" i="1" s="1"/>
  <c r="CB427" i="1"/>
  <c r="CD427" i="1" s="1"/>
  <c r="CA427" i="1"/>
  <c r="CC427" i="1" s="1"/>
  <c r="CB426" i="1"/>
  <c r="CD426" i="1" s="1"/>
  <c r="CA426" i="1"/>
  <c r="CC426" i="1" s="1"/>
  <c r="CB425" i="1"/>
  <c r="CD425" i="1" s="1"/>
  <c r="CA425" i="1"/>
  <c r="CC425" i="1" s="1"/>
  <c r="CB424" i="1"/>
  <c r="CD424" i="1" s="1"/>
  <c r="CA424" i="1"/>
  <c r="CC424" i="1" s="1"/>
  <c r="CB423" i="1"/>
  <c r="CD423" i="1" s="1"/>
  <c r="CA423" i="1"/>
  <c r="CC423" i="1" s="1"/>
  <c r="CB422" i="1"/>
  <c r="CD422" i="1" s="1"/>
  <c r="CA422" i="1"/>
  <c r="CC422" i="1" s="1"/>
  <c r="CB421" i="1"/>
  <c r="CD421" i="1" s="1"/>
  <c r="CA421" i="1"/>
  <c r="CC421" i="1" s="1"/>
  <c r="CB420" i="1"/>
  <c r="CD420" i="1" s="1"/>
  <c r="CA420" i="1"/>
  <c r="CC420" i="1" s="1"/>
  <c r="CB419" i="1"/>
  <c r="CD419" i="1" s="1"/>
  <c r="CA419" i="1"/>
  <c r="CC419" i="1" s="1"/>
  <c r="CB418" i="1"/>
  <c r="CD418" i="1" s="1"/>
  <c r="CA418" i="1"/>
  <c r="CC418" i="1" s="1"/>
  <c r="CB417" i="1"/>
  <c r="CD417" i="1" s="1"/>
  <c r="CA417" i="1"/>
  <c r="CC417" i="1" s="1"/>
  <c r="CC416" i="1"/>
  <c r="CB416" i="1"/>
  <c r="CD416" i="1" s="1"/>
  <c r="CA416" i="1"/>
  <c r="CB415" i="1"/>
  <c r="CD415" i="1" s="1"/>
  <c r="CA415" i="1"/>
  <c r="CC415" i="1" s="1"/>
  <c r="CB414" i="1"/>
  <c r="CD414" i="1" s="1"/>
  <c r="CA414" i="1"/>
  <c r="CC414" i="1" s="1"/>
  <c r="CB413" i="1"/>
  <c r="CD413" i="1" s="1"/>
  <c r="CA413" i="1"/>
  <c r="CC413" i="1" s="1"/>
  <c r="CB412" i="1"/>
  <c r="CD412" i="1" s="1"/>
  <c r="CA412" i="1"/>
  <c r="CC412" i="1" s="1"/>
  <c r="CB411" i="1"/>
  <c r="CD411" i="1" s="1"/>
  <c r="CA411" i="1"/>
  <c r="CC411" i="1" s="1"/>
  <c r="CB410" i="1"/>
  <c r="CD410" i="1" s="1"/>
  <c r="CA410" i="1"/>
  <c r="CC410" i="1" s="1"/>
  <c r="CB409" i="1"/>
  <c r="CD409" i="1" s="1"/>
  <c r="CA409" i="1"/>
  <c r="CC409" i="1" s="1"/>
  <c r="CC408" i="1"/>
  <c r="CB408" i="1"/>
  <c r="CD408" i="1" s="1"/>
  <c r="CA408" i="1"/>
  <c r="CB407" i="1"/>
  <c r="CD407" i="1" s="1"/>
  <c r="CA407" i="1"/>
  <c r="CC407" i="1" s="1"/>
  <c r="CB406" i="1"/>
  <c r="CD406" i="1" s="1"/>
  <c r="CA406" i="1"/>
  <c r="CC406" i="1" s="1"/>
  <c r="CB405" i="1"/>
  <c r="CD405" i="1" s="1"/>
  <c r="CA405" i="1"/>
  <c r="CC405" i="1" s="1"/>
  <c r="CB404" i="1"/>
  <c r="CD404" i="1" s="1"/>
  <c r="CA404" i="1"/>
  <c r="CC404" i="1" s="1"/>
  <c r="CB403" i="1"/>
  <c r="CD403" i="1" s="1"/>
  <c r="CA403" i="1"/>
  <c r="CC403" i="1" s="1"/>
  <c r="CB402" i="1"/>
  <c r="CD402" i="1" s="1"/>
  <c r="CA402" i="1"/>
  <c r="CC402" i="1" s="1"/>
  <c r="CB401" i="1"/>
  <c r="CD401" i="1" s="1"/>
  <c r="CA401" i="1"/>
  <c r="CC401" i="1" s="1"/>
  <c r="CB400" i="1"/>
  <c r="CD400" i="1" s="1"/>
  <c r="CA400" i="1"/>
  <c r="CC400" i="1" s="1"/>
  <c r="CB399" i="1"/>
  <c r="CD399" i="1" s="1"/>
  <c r="CA399" i="1"/>
  <c r="CC399" i="1" s="1"/>
  <c r="CB398" i="1"/>
  <c r="CD398" i="1" s="1"/>
  <c r="CA398" i="1"/>
  <c r="CC398" i="1" s="1"/>
  <c r="CB397" i="1"/>
  <c r="CD397" i="1" s="1"/>
  <c r="CA397" i="1"/>
  <c r="CC397" i="1" s="1"/>
  <c r="CB396" i="1"/>
  <c r="CD396" i="1" s="1"/>
  <c r="CA396" i="1"/>
  <c r="CC396" i="1" s="1"/>
  <c r="CB395" i="1"/>
  <c r="CD395" i="1" s="1"/>
  <c r="CA395" i="1"/>
  <c r="CC395" i="1" s="1"/>
  <c r="CB394" i="1"/>
  <c r="CD394" i="1" s="1"/>
  <c r="CA394" i="1"/>
  <c r="CC394" i="1" s="1"/>
  <c r="CB393" i="1"/>
  <c r="CD393" i="1" s="1"/>
  <c r="CA393" i="1"/>
  <c r="CC393" i="1" s="1"/>
  <c r="CB392" i="1"/>
  <c r="CD392" i="1" s="1"/>
  <c r="CA392" i="1"/>
  <c r="CC392" i="1" s="1"/>
  <c r="CB391" i="1"/>
  <c r="CD391" i="1" s="1"/>
  <c r="CA391" i="1"/>
  <c r="CC391" i="1" s="1"/>
  <c r="CB390" i="1"/>
  <c r="CD390" i="1" s="1"/>
  <c r="CA390" i="1"/>
  <c r="CC390" i="1" s="1"/>
  <c r="CB389" i="1"/>
  <c r="CD389" i="1" s="1"/>
  <c r="CA389" i="1"/>
  <c r="CC389" i="1" s="1"/>
  <c r="CB388" i="1"/>
  <c r="CD388" i="1" s="1"/>
  <c r="CA388" i="1"/>
  <c r="CC388" i="1" s="1"/>
  <c r="CB387" i="1"/>
  <c r="CD387" i="1" s="1"/>
  <c r="CA387" i="1"/>
  <c r="CC387" i="1" s="1"/>
  <c r="CB386" i="1"/>
  <c r="CD386" i="1" s="1"/>
  <c r="CA386" i="1"/>
  <c r="CC386" i="1" s="1"/>
  <c r="CB385" i="1"/>
  <c r="CD385" i="1" s="1"/>
  <c r="CA385" i="1"/>
  <c r="CC385" i="1" s="1"/>
  <c r="CB384" i="1"/>
  <c r="CD384" i="1" s="1"/>
  <c r="CA384" i="1"/>
  <c r="CC384" i="1" s="1"/>
  <c r="CB383" i="1"/>
  <c r="CD383" i="1" s="1"/>
  <c r="CA383" i="1"/>
  <c r="CC383" i="1" s="1"/>
  <c r="CB382" i="1"/>
  <c r="CD382" i="1" s="1"/>
  <c r="CA382" i="1"/>
  <c r="CC382" i="1" s="1"/>
  <c r="CB381" i="1"/>
  <c r="CD381" i="1" s="1"/>
  <c r="CA381" i="1"/>
  <c r="CC381" i="1" s="1"/>
  <c r="CB380" i="1"/>
  <c r="CD380" i="1" s="1"/>
  <c r="CA380" i="1"/>
  <c r="CC380" i="1" s="1"/>
  <c r="CB379" i="1"/>
  <c r="CD379" i="1" s="1"/>
  <c r="CA379" i="1"/>
  <c r="CC379" i="1" s="1"/>
  <c r="CB378" i="1"/>
  <c r="CD378" i="1" s="1"/>
  <c r="CA378" i="1"/>
  <c r="CC378" i="1" s="1"/>
  <c r="CB377" i="1"/>
  <c r="CD377" i="1" s="1"/>
  <c r="CA377" i="1"/>
  <c r="CC377" i="1" s="1"/>
  <c r="CB376" i="1"/>
  <c r="CD376" i="1" s="1"/>
  <c r="CA376" i="1"/>
  <c r="CC376" i="1" s="1"/>
  <c r="CB375" i="1"/>
  <c r="CD375" i="1" s="1"/>
  <c r="CA375" i="1"/>
  <c r="CC375" i="1" s="1"/>
  <c r="CB374" i="1"/>
  <c r="CD374" i="1" s="1"/>
  <c r="CA374" i="1"/>
  <c r="CC374" i="1" s="1"/>
  <c r="CC373" i="1"/>
  <c r="CB373" i="1"/>
  <c r="CD373" i="1" s="1"/>
  <c r="CA373" i="1"/>
  <c r="CB372" i="1"/>
  <c r="CD372" i="1" s="1"/>
  <c r="CA372" i="1"/>
  <c r="CC372" i="1" s="1"/>
  <c r="CB371" i="1"/>
  <c r="CD371" i="1" s="1"/>
  <c r="CA371" i="1"/>
  <c r="CC371" i="1" s="1"/>
  <c r="CB370" i="1"/>
  <c r="CD370" i="1" s="1"/>
  <c r="CA370" i="1"/>
  <c r="CC370" i="1" s="1"/>
  <c r="CB369" i="1"/>
  <c r="CD369" i="1" s="1"/>
  <c r="CA369" i="1"/>
  <c r="CC369" i="1" s="1"/>
  <c r="CC368" i="1"/>
  <c r="CB368" i="1"/>
  <c r="CD368" i="1" s="1"/>
  <c r="CA368" i="1"/>
  <c r="CB367" i="1"/>
  <c r="CD367" i="1" s="1"/>
  <c r="CA367" i="1"/>
  <c r="CC367" i="1" s="1"/>
  <c r="CB366" i="1"/>
  <c r="CD366" i="1" s="1"/>
  <c r="CA366" i="1"/>
  <c r="CC366" i="1" s="1"/>
  <c r="CB365" i="1"/>
  <c r="CD365" i="1" s="1"/>
  <c r="CA365" i="1"/>
  <c r="CC365" i="1" s="1"/>
  <c r="CB364" i="1"/>
  <c r="CD364" i="1" s="1"/>
  <c r="CA364" i="1"/>
  <c r="CC364" i="1" s="1"/>
  <c r="CB363" i="1"/>
  <c r="CD363" i="1" s="1"/>
  <c r="CA363" i="1"/>
  <c r="CC363" i="1" s="1"/>
  <c r="CB362" i="1"/>
  <c r="CD362" i="1" s="1"/>
  <c r="CA362" i="1"/>
  <c r="CC362" i="1" s="1"/>
  <c r="CB361" i="1"/>
  <c r="CD361" i="1" s="1"/>
  <c r="CA361" i="1"/>
  <c r="CC361" i="1" s="1"/>
  <c r="CB360" i="1"/>
  <c r="CD360" i="1" s="1"/>
  <c r="CA360" i="1"/>
  <c r="CC360" i="1" s="1"/>
  <c r="CB359" i="1"/>
  <c r="CD359" i="1" s="1"/>
  <c r="CA359" i="1"/>
  <c r="CC359" i="1" s="1"/>
  <c r="CB358" i="1"/>
  <c r="CD358" i="1" s="1"/>
  <c r="CA358" i="1"/>
  <c r="CC358" i="1" s="1"/>
  <c r="CC357" i="1"/>
  <c r="CB357" i="1"/>
  <c r="CD357" i="1" s="1"/>
  <c r="CA357" i="1"/>
  <c r="CB356" i="1"/>
  <c r="CD356" i="1" s="1"/>
  <c r="CA356" i="1"/>
  <c r="CC356" i="1" s="1"/>
  <c r="CB355" i="1"/>
  <c r="CD355" i="1" s="1"/>
  <c r="CA355" i="1"/>
  <c r="CC355" i="1" s="1"/>
  <c r="CB354" i="1"/>
  <c r="CD354" i="1" s="1"/>
  <c r="CA354" i="1"/>
  <c r="CC354" i="1" s="1"/>
  <c r="CB353" i="1"/>
  <c r="CD353" i="1" s="1"/>
  <c r="CA353" i="1"/>
  <c r="CC353" i="1" s="1"/>
  <c r="CC352" i="1"/>
  <c r="CB352" i="1"/>
  <c r="CD352" i="1" s="1"/>
  <c r="CA352" i="1"/>
  <c r="CB351" i="1"/>
  <c r="CD351" i="1" s="1"/>
  <c r="CA351" i="1"/>
  <c r="CC351" i="1" s="1"/>
  <c r="CB350" i="1"/>
  <c r="CD350" i="1" s="1"/>
  <c r="CA350" i="1"/>
  <c r="CC350" i="1" s="1"/>
  <c r="CB349" i="1"/>
  <c r="CD349" i="1" s="1"/>
  <c r="CA349" i="1"/>
  <c r="CC349" i="1" s="1"/>
  <c r="CB348" i="1"/>
  <c r="CD348" i="1" s="1"/>
  <c r="CA348" i="1"/>
  <c r="CC348" i="1" s="1"/>
  <c r="CB347" i="1"/>
  <c r="CD347" i="1" s="1"/>
  <c r="CA347" i="1"/>
  <c r="CC347" i="1" s="1"/>
  <c r="CB346" i="1"/>
  <c r="CD346" i="1" s="1"/>
  <c r="CA346" i="1"/>
  <c r="CC346" i="1" s="1"/>
  <c r="CB345" i="1"/>
  <c r="CD345" i="1" s="1"/>
  <c r="CA345" i="1"/>
  <c r="CC345" i="1" s="1"/>
  <c r="CB344" i="1"/>
  <c r="CD344" i="1" s="1"/>
  <c r="CA344" i="1"/>
  <c r="CC344" i="1" s="1"/>
  <c r="CB343" i="1"/>
  <c r="CD343" i="1" s="1"/>
  <c r="CA343" i="1"/>
  <c r="CC343" i="1" s="1"/>
  <c r="CB342" i="1"/>
  <c r="CD342" i="1" s="1"/>
  <c r="CA342" i="1"/>
  <c r="CC342" i="1" s="1"/>
  <c r="CC341" i="1"/>
  <c r="CB341" i="1"/>
  <c r="CD341" i="1" s="1"/>
  <c r="CA341" i="1"/>
  <c r="CB340" i="1"/>
  <c r="CD340" i="1" s="1"/>
  <c r="CA340" i="1"/>
  <c r="CC340" i="1" s="1"/>
  <c r="CB339" i="1"/>
  <c r="CD339" i="1" s="1"/>
  <c r="CA339" i="1"/>
  <c r="CC339" i="1" s="1"/>
  <c r="CB338" i="1"/>
  <c r="CD338" i="1" s="1"/>
  <c r="CA338" i="1"/>
  <c r="CC338" i="1" s="1"/>
  <c r="CB337" i="1"/>
  <c r="CD337" i="1" s="1"/>
  <c r="CA337" i="1"/>
  <c r="CC337" i="1" s="1"/>
  <c r="CC336" i="1"/>
  <c r="CB336" i="1"/>
  <c r="CD336" i="1" s="1"/>
  <c r="CA336" i="1"/>
  <c r="CB335" i="1"/>
  <c r="CD335" i="1" s="1"/>
  <c r="CA335" i="1"/>
  <c r="CC335" i="1" s="1"/>
  <c r="CB334" i="1"/>
  <c r="CD334" i="1" s="1"/>
  <c r="CA334" i="1"/>
  <c r="CC334" i="1" s="1"/>
  <c r="CB333" i="1"/>
  <c r="CD333" i="1" s="1"/>
  <c r="CA333" i="1"/>
  <c r="CC333" i="1" s="1"/>
  <c r="CB332" i="1"/>
  <c r="CD332" i="1" s="1"/>
  <c r="CA332" i="1"/>
  <c r="CC332" i="1" s="1"/>
  <c r="CC331" i="1"/>
  <c r="CB331" i="1"/>
  <c r="CD331" i="1" s="1"/>
  <c r="CA331" i="1"/>
  <c r="CB330" i="1"/>
  <c r="CD330" i="1" s="1"/>
  <c r="CA330" i="1"/>
  <c r="CC330" i="1" s="1"/>
  <c r="CB329" i="1"/>
  <c r="CD329" i="1" s="1"/>
  <c r="CA329" i="1"/>
  <c r="CC329" i="1" s="1"/>
  <c r="CC328" i="1"/>
  <c r="CB328" i="1"/>
  <c r="CD328" i="1" s="1"/>
  <c r="CA328" i="1"/>
  <c r="CB327" i="1"/>
  <c r="CD327" i="1" s="1"/>
  <c r="CA327" i="1"/>
  <c r="CC327" i="1" s="1"/>
  <c r="CB326" i="1"/>
  <c r="CD326" i="1" s="1"/>
  <c r="CA326" i="1"/>
  <c r="CC326" i="1" s="1"/>
  <c r="CB325" i="1"/>
  <c r="CD325" i="1" s="1"/>
  <c r="CA325" i="1"/>
  <c r="CC325" i="1" s="1"/>
  <c r="CB324" i="1"/>
  <c r="CD324" i="1" s="1"/>
  <c r="CA324" i="1"/>
  <c r="CC324" i="1" s="1"/>
  <c r="CC323" i="1"/>
  <c r="CB323" i="1"/>
  <c r="CD323" i="1" s="1"/>
  <c r="CA323" i="1"/>
  <c r="CB322" i="1"/>
  <c r="CD322" i="1" s="1"/>
  <c r="CA322" i="1"/>
  <c r="CC322" i="1" s="1"/>
  <c r="CB321" i="1"/>
  <c r="CD321" i="1" s="1"/>
  <c r="CA321" i="1"/>
  <c r="CC321" i="1" s="1"/>
  <c r="CC320" i="1"/>
  <c r="CB320" i="1"/>
  <c r="CD320" i="1" s="1"/>
  <c r="CA320" i="1"/>
  <c r="CB319" i="1"/>
  <c r="CD319" i="1" s="1"/>
  <c r="CA319" i="1"/>
  <c r="CC319" i="1" s="1"/>
  <c r="CB318" i="1"/>
  <c r="CD318" i="1" s="1"/>
  <c r="CA318" i="1"/>
  <c r="CC318" i="1" s="1"/>
  <c r="CB317" i="1"/>
  <c r="CD317" i="1" s="1"/>
  <c r="CA317" i="1"/>
  <c r="CC317" i="1" s="1"/>
  <c r="CB316" i="1"/>
  <c r="CD316" i="1" s="1"/>
  <c r="CA316" i="1"/>
  <c r="CC316" i="1" s="1"/>
  <c r="CC315" i="1"/>
  <c r="CB315" i="1"/>
  <c r="CD315" i="1" s="1"/>
  <c r="CA315" i="1"/>
  <c r="CB314" i="1"/>
  <c r="CD314" i="1" s="1"/>
  <c r="CA314" i="1"/>
  <c r="CC314" i="1" s="1"/>
  <c r="CB313" i="1"/>
  <c r="CD313" i="1" s="1"/>
  <c r="CA313" i="1"/>
  <c r="CC313" i="1" s="1"/>
  <c r="CC312" i="1"/>
  <c r="CB312" i="1"/>
  <c r="CD312" i="1" s="1"/>
  <c r="CA312" i="1"/>
  <c r="CB311" i="1"/>
  <c r="CD311" i="1" s="1"/>
  <c r="CA311" i="1"/>
  <c r="CC311" i="1" s="1"/>
  <c r="CB310" i="1"/>
  <c r="CD310" i="1" s="1"/>
  <c r="CA310" i="1"/>
  <c r="CC310" i="1" s="1"/>
  <c r="CB309" i="1"/>
  <c r="CD309" i="1" s="1"/>
  <c r="CA309" i="1"/>
  <c r="CC309" i="1" s="1"/>
  <c r="CB308" i="1"/>
  <c r="CD308" i="1" s="1"/>
  <c r="CA308" i="1"/>
  <c r="CC308" i="1" s="1"/>
  <c r="CC307" i="1"/>
  <c r="CB307" i="1"/>
  <c r="CD307" i="1" s="1"/>
  <c r="CA307" i="1"/>
  <c r="CB306" i="1"/>
  <c r="CD306" i="1" s="1"/>
  <c r="CA306" i="1"/>
  <c r="CC306" i="1" s="1"/>
  <c r="CB305" i="1"/>
  <c r="CD305" i="1" s="1"/>
  <c r="CA305" i="1"/>
  <c r="CC305" i="1" s="1"/>
  <c r="CC304" i="1"/>
  <c r="CB304" i="1"/>
  <c r="CD304" i="1" s="1"/>
  <c r="CA304" i="1"/>
  <c r="CB303" i="1"/>
  <c r="CD303" i="1" s="1"/>
  <c r="CA303" i="1"/>
  <c r="CC303" i="1" s="1"/>
  <c r="CB302" i="1"/>
  <c r="CD302" i="1" s="1"/>
  <c r="CA302" i="1"/>
  <c r="CC302" i="1" s="1"/>
  <c r="CB301" i="1"/>
  <c r="CD301" i="1" s="1"/>
  <c r="CA301" i="1"/>
  <c r="CC301" i="1" s="1"/>
  <c r="CB300" i="1"/>
  <c r="CD300" i="1" s="1"/>
  <c r="CA300" i="1"/>
  <c r="CC300" i="1" s="1"/>
  <c r="CC299" i="1"/>
  <c r="CB299" i="1"/>
  <c r="CD299" i="1" s="1"/>
  <c r="CA299" i="1"/>
  <c r="CB298" i="1"/>
  <c r="CD298" i="1" s="1"/>
  <c r="CA298" i="1"/>
  <c r="CC298" i="1" s="1"/>
  <c r="CB297" i="1"/>
  <c r="CD297" i="1" s="1"/>
  <c r="CA297" i="1"/>
  <c r="CC297" i="1" s="1"/>
  <c r="CC296" i="1"/>
  <c r="CB296" i="1"/>
  <c r="CD296" i="1" s="1"/>
  <c r="CA296" i="1"/>
  <c r="CB295" i="1"/>
  <c r="CD295" i="1" s="1"/>
  <c r="CA295" i="1"/>
  <c r="CC295" i="1" s="1"/>
  <c r="CB294" i="1"/>
  <c r="CD294" i="1" s="1"/>
  <c r="CA294" i="1"/>
  <c r="CC294" i="1" s="1"/>
  <c r="CB293" i="1"/>
  <c r="CD293" i="1" s="1"/>
  <c r="CA293" i="1"/>
  <c r="CC293" i="1" s="1"/>
  <c r="CB292" i="1"/>
  <c r="CD292" i="1" s="1"/>
  <c r="CA292" i="1"/>
  <c r="CC292" i="1" s="1"/>
  <c r="CC291" i="1"/>
  <c r="CB291" i="1"/>
  <c r="CD291" i="1" s="1"/>
  <c r="CA291" i="1"/>
  <c r="CB290" i="1"/>
  <c r="CD290" i="1" s="1"/>
  <c r="CA290" i="1"/>
  <c r="CC290" i="1" s="1"/>
  <c r="CB289" i="1"/>
  <c r="CD289" i="1" s="1"/>
  <c r="CA289" i="1"/>
  <c r="CC289" i="1" s="1"/>
  <c r="CC288" i="1"/>
  <c r="CB288" i="1"/>
  <c r="CD288" i="1" s="1"/>
  <c r="CA288" i="1"/>
  <c r="CB287" i="1"/>
  <c r="CD287" i="1" s="1"/>
  <c r="CA287" i="1"/>
  <c r="CC287" i="1" s="1"/>
  <c r="CB286" i="1"/>
  <c r="CD286" i="1" s="1"/>
  <c r="CA286" i="1"/>
  <c r="CC286" i="1" s="1"/>
  <c r="CB285" i="1"/>
  <c r="CD285" i="1" s="1"/>
  <c r="CA285" i="1"/>
  <c r="CC285" i="1" s="1"/>
  <c r="CB284" i="1"/>
  <c r="CD284" i="1" s="1"/>
  <c r="CA284" i="1"/>
  <c r="CC284" i="1" s="1"/>
  <c r="CB283" i="1"/>
  <c r="CD283" i="1" s="1"/>
  <c r="CA283" i="1"/>
  <c r="CC283" i="1" s="1"/>
  <c r="CB282" i="1"/>
  <c r="CD282" i="1" s="1"/>
  <c r="CA282" i="1"/>
  <c r="CC282" i="1" s="1"/>
  <c r="CB281" i="1"/>
  <c r="CD281" i="1" s="1"/>
  <c r="CA281" i="1"/>
  <c r="CC281" i="1" s="1"/>
  <c r="CB280" i="1"/>
  <c r="CD280" i="1" s="1"/>
  <c r="CA280" i="1"/>
  <c r="CC280" i="1" s="1"/>
  <c r="CB279" i="1"/>
  <c r="CD279" i="1" s="1"/>
  <c r="CA279" i="1"/>
  <c r="CC279" i="1" s="1"/>
  <c r="CB278" i="1"/>
  <c r="CD278" i="1" s="1"/>
  <c r="CA278" i="1"/>
  <c r="CC278" i="1" s="1"/>
  <c r="CB277" i="1"/>
  <c r="CD277" i="1" s="1"/>
  <c r="CA277" i="1"/>
  <c r="CC277" i="1" s="1"/>
  <c r="CB276" i="1"/>
  <c r="CD276" i="1" s="1"/>
  <c r="CA276" i="1"/>
  <c r="CC276" i="1" s="1"/>
  <c r="CB275" i="1"/>
  <c r="CD275" i="1" s="1"/>
  <c r="CA275" i="1"/>
  <c r="CC275" i="1" s="1"/>
  <c r="CB274" i="1"/>
  <c r="CD274" i="1" s="1"/>
  <c r="CA274" i="1"/>
  <c r="CC274" i="1" s="1"/>
  <c r="CB273" i="1"/>
  <c r="CD273" i="1" s="1"/>
  <c r="CA273" i="1"/>
  <c r="CC273" i="1" s="1"/>
  <c r="CB272" i="1"/>
  <c r="CD272" i="1" s="1"/>
  <c r="CA272" i="1"/>
  <c r="CC272" i="1" s="1"/>
  <c r="CB271" i="1"/>
  <c r="CD271" i="1" s="1"/>
  <c r="CA271" i="1"/>
  <c r="CC271" i="1" s="1"/>
  <c r="CB270" i="1"/>
  <c r="CD270" i="1" s="1"/>
  <c r="CA270" i="1"/>
  <c r="CC270" i="1" s="1"/>
  <c r="CB269" i="1"/>
  <c r="CD269" i="1" s="1"/>
  <c r="CA269" i="1"/>
  <c r="CC269" i="1" s="1"/>
  <c r="CC268" i="1"/>
  <c r="CB268" i="1"/>
  <c r="CD268" i="1" s="1"/>
  <c r="CA268" i="1"/>
  <c r="CB267" i="1"/>
  <c r="CD267" i="1" s="1"/>
  <c r="CA267" i="1"/>
  <c r="CC267" i="1" s="1"/>
  <c r="CB266" i="1"/>
  <c r="CD266" i="1" s="1"/>
  <c r="CA266" i="1"/>
  <c r="CC266" i="1" s="1"/>
  <c r="CB265" i="1"/>
  <c r="CD265" i="1" s="1"/>
  <c r="CA265" i="1"/>
  <c r="CC265" i="1" s="1"/>
  <c r="CB264" i="1"/>
  <c r="CD264" i="1" s="1"/>
  <c r="CA264" i="1"/>
  <c r="CC264" i="1" s="1"/>
  <c r="CB263" i="1"/>
  <c r="CD263" i="1" s="1"/>
  <c r="CA263" i="1"/>
  <c r="CC263" i="1" s="1"/>
  <c r="CB262" i="1"/>
  <c r="CD262" i="1" s="1"/>
  <c r="CA262" i="1"/>
  <c r="CC262" i="1" s="1"/>
  <c r="CB261" i="1"/>
  <c r="CD261" i="1" s="1"/>
  <c r="CA261" i="1"/>
  <c r="CC261" i="1" s="1"/>
  <c r="CB260" i="1"/>
  <c r="CD260" i="1" s="1"/>
  <c r="CA260" i="1"/>
  <c r="CC260" i="1" s="1"/>
  <c r="CC259" i="1"/>
  <c r="CB259" i="1"/>
  <c r="CD259" i="1" s="1"/>
  <c r="CA259" i="1"/>
  <c r="CB258" i="1"/>
  <c r="CD258" i="1" s="1"/>
  <c r="CA258" i="1"/>
  <c r="CC258" i="1" s="1"/>
  <c r="CB257" i="1"/>
  <c r="CD257" i="1" s="1"/>
  <c r="CA257" i="1"/>
  <c r="CC257" i="1" s="1"/>
  <c r="CB256" i="1"/>
  <c r="CD256" i="1" s="1"/>
  <c r="CA256" i="1"/>
  <c r="CC256" i="1" s="1"/>
  <c r="CB255" i="1"/>
  <c r="CD255" i="1" s="1"/>
  <c r="CA255" i="1"/>
  <c r="CC255" i="1" s="1"/>
  <c r="CB254" i="1"/>
  <c r="CD254" i="1" s="1"/>
  <c r="CA254" i="1"/>
  <c r="CC254" i="1" s="1"/>
  <c r="CB253" i="1"/>
  <c r="CD253" i="1" s="1"/>
  <c r="CA253" i="1"/>
  <c r="CC253" i="1" s="1"/>
  <c r="CC252" i="1"/>
  <c r="CB252" i="1"/>
  <c r="CD252" i="1" s="1"/>
  <c r="CA252" i="1"/>
  <c r="CB251" i="1"/>
  <c r="CD251" i="1" s="1"/>
  <c r="CA251" i="1"/>
  <c r="CC251" i="1" s="1"/>
  <c r="CB250" i="1"/>
  <c r="CD250" i="1" s="1"/>
  <c r="CA250" i="1"/>
  <c r="CC250" i="1" s="1"/>
  <c r="CB249" i="1"/>
  <c r="CD249" i="1" s="1"/>
  <c r="CA249" i="1"/>
  <c r="CC249" i="1" s="1"/>
  <c r="CB248" i="1"/>
  <c r="CD248" i="1" s="1"/>
  <c r="CA248" i="1"/>
  <c r="CC248" i="1" s="1"/>
  <c r="CB247" i="1"/>
  <c r="CD247" i="1" s="1"/>
  <c r="CA247" i="1"/>
  <c r="CC247" i="1" s="1"/>
  <c r="CB246" i="1"/>
  <c r="CD246" i="1" s="1"/>
  <c r="CA246" i="1"/>
  <c r="CC246" i="1" s="1"/>
  <c r="CB245" i="1"/>
  <c r="CD245" i="1" s="1"/>
  <c r="CA245" i="1"/>
  <c r="CC245" i="1" s="1"/>
  <c r="CB244" i="1"/>
  <c r="CD244" i="1" s="1"/>
  <c r="CA244" i="1"/>
  <c r="CC244" i="1" s="1"/>
  <c r="CC243" i="1"/>
  <c r="CB243" i="1"/>
  <c r="CD243" i="1" s="1"/>
  <c r="CA243" i="1"/>
  <c r="CB242" i="1"/>
  <c r="CD242" i="1" s="1"/>
  <c r="CA242" i="1"/>
  <c r="CC242" i="1" s="1"/>
  <c r="CB241" i="1"/>
  <c r="CD241" i="1" s="1"/>
  <c r="CA241" i="1"/>
  <c r="CC241" i="1" s="1"/>
  <c r="CB240" i="1"/>
  <c r="CD240" i="1" s="1"/>
  <c r="CA240" i="1"/>
  <c r="CC240" i="1" s="1"/>
  <c r="CB239" i="1"/>
  <c r="CD239" i="1" s="1"/>
  <c r="CA239" i="1"/>
  <c r="CC239" i="1" s="1"/>
  <c r="CB238" i="1"/>
  <c r="CD238" i="1" s="1"/>
  <c r="CA238" i="1"/>
  <c r="CC238" i="1" s="1"/>
  <c r="CB237" i="1"/>
  <c r="CD237" i="1" s="1"/>
  <c r="CA237" i="1"/>
  <c r="CC237" i="1" s="1"/>
  <c r="CC236" i="1"/>
  <c r="CB236" i="1"/>
  <c r="CD236" i="1" s="1"/>
  <c r="CA236" i="1"/>
  <c r="CB235" i="1"/>
  <c r="CD235" i="1" s="1"/>
  <c r="CA235" i="1"/>
  <c r="CC235" i="1" s="1"/>
  <c r="CB234" i="1"/>
  <c r="CD234" i="1" s="1"/>
  <c r="CA234" i="1"/>
  <c r="CC234" i="1" s="1"/>
  <c r="CB233" i="1"/>
  <c r="CD233" i="1" s="1"/>
  <c r="CA233" i="1"/>
  <c r="CC233" i="1" s="1"/>
  <c r="CB232" i="1"/>
  <c r="CD232" i="1" s="1"/>
  <c r="CA232" i="1"/>
  <c r="CC232" i="1" s="1"/>
  <c r="CB231" i="1"/>
  <c r="CD231" i="1" s="1"/>
  <c r="CA231" i="1"/>
  <c r="CC231" i="1" s="1"/>
  <c r="CB230" i="1"/>
  <c r="CD230" i="1" s="1"/>
  <c r="CA230" i="1"/>
  <c r="CC230" i="1" s="1"/>
  <c r="CB229" i="1"/>
  <c r="CD229" i="1" s="1"/>
  <c r="CA229" i="1"/>
  <c r="CC229" i="1" s="1"/>
  <c r="CB228" i="1"/>
  <c r="CD228" i="1" s="1"/>
  <c r="CA228" i="1"/>
  <c r="CC228" i="1" s="1"/>
  <c r="CC227" i="1"/>
  <c r="CB227" i="1"/>
  <c r="CD227" i="1" s="1"/>
  <c r="CA227" i="1"/>
  <c r="CB226" i="1"/>
  <c r="CD226" i="1" s="1"/>
  <c r="CA226" i="1"/>
  <c r="CC226" i="1" s="1"/>
  <c r="CB225" i="1"/>
  <c r="CD225" i="1" s="1"/>
  <c r="CA225" i="1"/>
  <c r="CC225" i="1" s="1"/>
  <c r="CB224" i="1"/>
  <c r="CD224" i="1" s="1"/>
  <c r="CA224" i="1"/>
  <c r="CC224" i="1" s="1"/>
  <c r="CB223" i="1"/>
  <c r="CD223" i="1" s="1"/>
  <c r="CA223" i="1"/>
  <c r="CC223" i="1" s="1"/>
  <c r="CB222" i="1"/>
  <c r="CD222" i="1" s="1"/>
  <c r="CA222" i="1"/>
  <c r="CC222" i="1" s="1"/>
  <c r="CB221" i="1"/>
  <c r="CD221" i="1" s="1"/>
  <c r="CA221" i="1"/>
  <c r="CC221" i="1" s="1"/>
  <c r="CC220" i="1"/>
  <c r="CB220" i="1"/>
  <c r="CD220" i="1" s="1"/>
  <c r="CA220" i="1"/>
  <c r="CB219" i="1"/>
  <c r="CD219" i="1" s="1"/>
  <c r="CA219" i="1"/>
  <c r="CC219" i="1" s="1"/>
  <c r="CB218" i="1"/>
  <c r="CD218" i="1" s="1"/>
  <c r="CA218" i="1"/>
  <c r="CC218" i="1" s="1"/>
  <c r="CB217" i="1"/>
  <c r="CD217" i="1" s="1"/>
  <c r="CA217" i="1"/>
  <c r="CC217" i="1" s="1"/>
  <c r="CB216" i="1"/>
  <c r="CD216" i="1" s="1"/>
  <c r="CA216" i="1"/>
  <c r="CC216" i="1" s="1"/>
  <c r="CB215" i="1"/>
  <c r="CD215" i="1" s="1"/>
  <c r="CA215" i="1"/>
  <c r="CC215" i="1" s="1"/>
  <c r="CB214" i="1"/>
  <c r="CD214" i="1" s="1"/>
  <c r="CA214" i="1"/>
  <c r="CC214" i="1" s="1"/>
  <c r="CB213" i="1"/>
  <c r="CD213" i="1" s="1"/>
  <c r="CA213" i="1"/>
  <c r="CC213" i="1" s="1"/>
  <c r="CB212" i="1"/>
  <c r="CD212" i="1" s="1"/>
  <c r="CA212" i="1"/>
  <c r="CC212" i="1" s="1"/>
  <c r="CC211" i="1"/>
  <c r="CB211" i="1"/>
  <c r="CD211" i="1" s="1"/>
  <c r="CA211" i="1"/>
  <c r="CB210" i="1"/>
  <c r="CD210" i="1" s="1"/>
  <c r="CA210" i="1"/>
  <c r="CC210" i="1" s="1"/>
  <c r="CB209" i="1"/>
  <c r="CD209" i="1" s="1"/>
  <c r="CA209" i="1"/>
  <c r="CC209" i="1" s="1"/>
  <c r="CB208" i="1"/>
  <c r="CD208" i="1" s="1"/>
  <c r="CA208" i="1"/>
  <c r="CC208" i="1" s="1"/>
  <c r="CB207" i="1"/>
  <c r="CD207" i="1" s="1"/>
  <c r="CA207" i="1"/>
  <c r="CC207" i="1" s="1"/>
  <c r="CB206" i="1"/>
  <c r="CD206" i="1" s="1"/>
  <c r="CA206" i="1"/>
  <c r="CC206" i="1" s="1"/>
  <c r="CB205" i="1"/>
  <c r="CD205" i="1" s="1"/>
  <c r="CA205" i="1"/>
  <c r="CC205" i="1" s="1"/>
  <c r="CC204" i="1"/>
  <c r="CB204" i="1"/>
  <c r="CD204" i="1" s="1"/>
  <c r="CA204" i="1"/>
  <c r="CB203" i="1"/>
  <c r="CD203" i="1" s="1"/>
  <c r="CA203" i="1"/>
  <c r="CC203" i="1" s="1"/>
  <c r="CB202" i="1"/>
  <c r="CD202" i="1" s="1"/>
  <c r="CA202" i="1"/>
  <c r="CC202" i="1" s="1"/>
  <c r="CB201" i="1"/>
  <c r="CD201" i="1" s="1"/>
  <c r="CA201" i="1"/>
  <c r="CC201" i="1" s="1"/>
  <c r="CB200" i="1"/>
  <c r="CD200" i="1" s="1"/>
  <c r="CA200" i="1"/>
  <c r="CC200" i="1" s="1"/>
  <c r="CB199" i="1"/>
  <c r="CD199" i="1" s="1"/>
  <c r="CA199" i="1"/>
  <c r="CC199" i="1" s="1"/>
  <c r="CB198" i="1"/>
  <c r="CD198" i="1" s="1"/>
  <c r="CA198" i="1"/>
  <c r="CC198" i="1" s="1"/>
  <c r="CB197" i="1"/>
  <c r="CD197" i="1" s="1"/>
  <c r="CA197" i="1"/>
  <c r="CC197" i="1" s="1"/>
  <c r="CB196" i="1"/>
  <c r="CD196" i="1" s="1"/>
  <c r="CA196" i="1"/>
  <c r="CC196" i="1" s="1"/>
  <c r="CC195" i="1"/>
  <c r="CB195" i="1"/>
  <c r="CD195" i="1" s="1"/>
  <c r="CA195" i="1"/>
  <c r="CB194" i="1"/>
  <c r="CD194" i="1" s="1"/>
  <c r="CA194" i="1"/>
  <c r="CC194" i="1" s="1"/>
  <c r="CB193" i="1"/>
  <c r="CD193" i="1" s="1"/>
  <c r="CA193" i="1"/>
  <c r="CC193" i="1" s="1"/>
  <c r="CB192" i="1"/>
  <c r="CD192" i="1" s="1"/>
  <c r="CA192" i="1"/>
  <c r="CC192" i="1" s="1"/>
  <c r="CB191" i="1"/>
  <c r="CD191" i="1" s="1"/>
  <c r="CA191" i="1"/>
  <c r="CC191" i="1" s="1"/>
  <c r="CB190" i="1"/>
  <c r="CD190" i="1" s="1"/>
  <c r="CA190" i="1"/>
  <c r="CC190" i="1" s="1"/>
  <c r="CB189" i="1"/>
  <c r="CD189" i="1" s="1"/>
  <c r="CA189" i="1"/>
  <c r="CC189" i="1" s="1"/>
  <c r="CC188" i="1"/>
  <c r="CB188" i="1"/>
  <c r="CD188" i="1" s="1"/>
  <c r="CA188" i="1"/>
  <c r="CB187" i="1"/>
  <c r="CD187" i="1" s="1"/>
  <c r="CA187" i="1"/>
  <c r="CC187" i="1" s="1"/>
  <c r="CB186" i="1"/>
  <c r="CD186" i="1" s="1"/>
  <c r="CA186" i="1"/>
  <c r="CC186" i="1" s="1"/>
  <c r="CB185" i="1"/>
  <c r="CD185" i="1" s="1"/>
  <c r="CA185" i="1"/>
  <c r="CC185" i="1" s="1"/>
  <c r="CB184" i="1"/>
  <c r="CD184" i="1" s="1"/>
  <c r="CA184" i="1"/>
  <c r="CC184" i="1" s="1"/>
  <c r="CC183" i="1"/>
  <c r="CB183" i="1"/>
  <c r="CD183" i="1" s="1"/>
  <c r="CA183" i="1"/>
  <c r="CB182" i="1"/>
  <c r="CD182" i="1" s="1"/>
  <c r="CA182" i="1"/>
  <c r="CC182" i="1" s="1"/>
  <c r="CB181" i="1"/>
  <c r="CD181" i="1" s="1"/>
  <c r="CA181" i="1"/>
  <c r="CC181" i="1" s="1"/>
  <c r="CC180" i="1"/>
  <c r="CB180" i="1"/>
  <c r="CD180" i="1" s="1"/>
  <c r="CA180" i="1"/>
  <c r="CB179" i="1"/>
  <c r="CD179" i="1" s="1"/>
  <c r="CA179" i="1"/>
  <c r="CC179" i="1" s="1"/>
  <c r="CB178" i="1"/>
  <c r="CD178" i="1" s="1"/>
  <c r="CA178" i="1"/>
  <c r="CC178" i="1" s="1"/>
  <c r="CB177" i="1"/>
  <c r="CD177" i="1" s="1"/>
  <c r="CA177" i="1"/>
  <c r="CC177" i="1" s="1"/>
  <c r="CB176" i="1"/>
  <c r="CD176" i="1" s="1"/>
  <c r="CA176" i="1"/>
  <c r="CC176" i="1" s="1"/>
  <c r="CC175" i="1"/>
  <c r="CB175" i="1"/>
  <c r="CD175" i="1" s="1"/>
  <c r="CA175" i="1"/>
  <c r="CB174" i="1"/>
  <c r="CD174" i="1" s="1"/>
  <c r="CA174" i="1"/>
  <c r="CC174" i="1" s="1"/>
  <c r="CB173" i="1"/>
  <c r="CD173" i="1" s="1"/>
  <c r="CA173" i="1"/>
  <c r="CC173" i="1" s="1"/>
  <c r="CC172" i="1"/>
  <c r="CB172" i="1"/>
  <c r="CD172" i="1" s="1"/>
  <c r="CA172" i="1"/>
  <c r="CB171" i="1"/>
  <c r="CD171" i="1" s="1"/>
  <c r="CA171" i="1"/>
  <c r="CC171" i="1" s="1"/>
  <c r="CB170" i="1"/>
  <c r="CD170" i="1" s="1"/>
  <c r="CA170" i="1"/>
  <c r="CC170" i="1" s="1"/>
  <c r="CB169" i="1"/>
  <c r="CD169" i="1" s="1"/>
  <c r="CA169" i="1"/>
  <c r="CC169" i="1" s="1"/>
  <c r="CB168" i="1"/>
  <c r="CD168" i="1" s="1"/>
  <c r="CA168" i="1"/>
  <c r="CC168" i="1" s="1"/>
  <c r="CC167" i="1"/>
  <c r="CB167" i="1"/>
  <c r="CD167" i="1" s="1"/>
  <c r="CA167" i="1"/>
  <c r="CB166" i="1"/>
  <c r="CD166" i="1" s="1"/>
  <c r="CA166" i="1"/>
  <c r="CC166" i="1" s="1"/>
  <c r="CB165" i="1"/>
  <c r="CD165" i="1" s="1"/>
  <c r="CA165" i="1"/>
  <c r="CC165" i="1" s="1"/>
  <c r="CC164" i="1"/>
  <c r="CB164" i="1"/>
  <c r="CD164" i="1" s="1"/>
  <c r="CA164" i="1"/>
  <c r="CB163" i="1"/>
  <c r="CD163" i="1" s="1"/>
  <c r="CA163" i="1"/>
  <c r="CC163" i="1" s="1"/>
  <c r="CB162" i="1"/>
  <c r="CD162" i="1" s="1"/>
  <c r="CA162" i="1"/>
  <c r="CC162" i="1" s="1"/>
  <c r="CB161" i="1"/>
  <c r="CD161" i="1" s="1"/>
  <c r="CA161" i="1"/>
  <c r="CC161" i="1" s="1"/>
  <c r="CB160" i="1"/>
  <c r="CD160" i="1" s="1"/>
  <c r="CA160" i="1"/>
  <c r="CC160" i="1" s="1"/>
  <c r="CC159" i="1"/>
  <c r="CB159" i="1"/>
  <c r="CD159" i="1" s="1"/>
  <c r="CA159" i="1"/>
  <c r="CB158" i="1"/>
  <c r="CD158" i="1" s="1"/>
  <c r="CA158" i="1"/>
  <c r="CC158" i="1" s="1"/>
  <c r="CB157" i="1"/>
  <c r="CD157" i="1" s="1"/>
  <c r="CA157" i="1"/>
  <c r="CC157" i="1" s="1"/>
  <c r="CC156" i="1"/>
  <c r="CB156" i="1"/>
  <c r="CD156" i="1" s="1"/>
  <c r="CA156" i="1"/>
  <c r="CB155" i="1"/>
  <c r="CD155" i="1" s="1"/>
  <c r="CA155" i="1"/>
  <c r="CC155" i="1" s="1"/>
  <c r="CB154" i="1"/>
  <c r="CD154" i="1" s="1"/>
  <c r="CA154" i="1"/>
  <c r="CC154" i="1" s="1"/>
  <c r="CB153" i="1"/>
  <c r="CD153" i="1" s="1"/>
  <c r="CA153" i="1"/>
  <c r="CC153" i="1" s="1"/>
  <c r="CB152" i="1"/>
  <c r="CD152" i="1" s="1"/>
  <c r="CA152" i="1"/>
  <c r="CC152" i="1" s="1"/>
  <c r="CC151" i="1"/>
  <c r="CB151" i="1"/>
  <c r="CD151" i="1" s="1"/>
  <c r="CA151" i="1"/>
  <c r="CB150" i="1"/>
  <c r="CD150" i="1" s="1"/>
  <c r="CA150" i="1"/>
  <c r="CC150" i="1" s="1"/>
  <c r="CB149" i="1"/>
  <c r="CD149" i="1" s="1"/>
  <c r="CA149" i="1"/>
  <c r="CC149" i="1" s="1"/>
  <c r="CC148" i="1"/>
  <c r="CB148" i="1"/>
  <c r="CD148" i="1" s="1"/>
  <c r="CA148" i="1"/>
  <c r="CB147" i="1"/>
  <c r="CD147" i="1" s="1"/>
  <c r="CA147" i="1"/>
  <c r="CC147" i="1" s="1"/>
  <c r="CB146" i="1"/>
  <c r="CD146" i="1" s="1"/>
  <c r="CA146" i="1"/>
  <c r="CC146" i="1" s="1"/>
  <c r="CB145" i="1"/>
  <c r="CD145" i="1" s="1"/>
  <c r="CA145" i="1"/>
  <c r="CC145" i="1" s="1"/>
  <c r="CB144" i="1"/>
  <c r="CD144" i="1" s="1"/>
  <c r="CA144" i="1"/>
  <c r="CC144" i="1" s="1"/>
  <c r="CC143" i="1"/>
  <c r="CB143" i="1"/>
  <c r="CD143" i="1" s="1"/>
  <c r="CA143" i="1"/>
  <c r="CB142" i="1"/>
  <c r="CD142" i="1" s="1"/>
  <c r="CA142" i="1"/>
  <c r="CC142" i="1" s="1"/>
  <c r="CB141" i="1"/>
  <c r="CD141" i="1" s="1"/>
  <c r="CA141" i="1"/>
  <c r="CC141" i="1" s="1"/>
  <c r="CC140" i="1"/>
  <c r="CB140" i="1"/>
  <c r="CD140" i="1" s="1"/>
  <c r="CA140" i="1"/>
  <c r="CB139" i="1"/>
  <c r="CD139" i="1" s="1"/>
  <c r="CA139" i="1"/>
  <c r="CC139" i="1" s="1"/>
  <c r="CB138" i="1"/>
  <c r="CD138" i="1" s="1"/>
  <c r="CA138" i="1"/>
  <c r="CC138" i="1" s="1"/>
  <c r="CB137" i="1"/>
  <c r="CD137" i="1" s="1"/>
  <c r="CA137" i="1"/>
  <c r="CC137" i="1" s="1"/>
  <c r="CB136" i="1"/>
  <c r="CD136" i="1" s="1"/>
  <c r="CA136" i="1"/>
  <c r="CC136" i="1" s="1"/>
  <c r="CC135" i="1"/>
  <c r="CB135" i="1"/>
  <c r="CD135" i="1" s="1"/>
  <c r="CA135" i="1"/>
  <c r="CB134" i="1"/>
  <c r="CD134" i="1" s="1"/>
  <c r="CA134" i="1"/>
  <c r="CC134" i="1" s="1"/>
  <c r="CB133" i="1"/>
  <c r="CD133" i="1" s="1"/>
  <c r="CA133" i="1"/>
  <c r="CC133" i="1" s="1"/>
  <c r="CC132" i="1"/>
  <c r="CB132" i="1"/>
  <c r="CD132" i="1" s="1"/>
  <c r="CA132" i="1"/>
  <c r="CB131" i="1"/>
  <c r="CD131" i="1" s="1"/>
  <c r="CA131" i="1"/>
  <c r="CC131" i="1" s="1"/>
  <c r="CB130" i="1"/>
  <c r="CD130" i="1" s="1"/>
  <c r="CA130" i="1"/>
  <c r="CC130" i="1" s="1"/>
  <c r="CB129" i="1"/>
  <c r="CD129" i="1" s="1"/>
  <c r="CA129" i="1"/>
  <c r="CC129" i="1" s="1"/>
  <c r="CC128" i="1"/>
  <c r="CB128" i="1"/>
  <c r="CD128" i="1" s="1"/>
  <c r="CA128" i="1"/>
  <c r="CC127" i="1"/>
  <c r="CB127" i="1"/>
  <c r="CD127" i="1" s="1"/>
  <c r="CA127" i="1"/>
  <c r="CB126" i="1"/>
  <c r="CD126" i="1" s="1"/>
  <c r="CA126" i="1"/>
  <c r="CC126" i="1" s="1"/>
  <c r="CB125" i="1"/>
  <c r="CD125" i="1" s="1"/>
  <c r="CA125" i="1"/>
  <c r="CC125" i="1" s="1"/>
  <c r="CB124" i="1"/>
  <c r="CD124" i="1" s="1"/>
  <c r="CA124" i="1"/>
  <c r="CC124" i="1" s="1"/>
  <c r="CB123" i="1"/>
  <c r="CD123" i="1" s="1"/>
  <c r="CA123" i="1"/>
  <c r="CC123" i="1" s="1"/>
  <c r="CB122" i="1"/>
  <c r="CD122" i="1" s="1"/>
  <c r="CA122" i="1"/>
  <c r="CC122" i="1" s="1"/>
  <c r="CB121" i="1"/>
  <c r="CD121" i="1" s="1"/>
  <c r="CA121" i="1"/>
  <c r="CC121" i="1" s="1"/>
  <c r="CD120" i="1"/>
  <c r="CB120" i="1"/>
  <c r="CA120" i="1"/>
  <c r="CC120" i="1" s="1"/>
  <c r="CB119" i="1"/>
  <c r="CD119" i="1" s="1"/>
  <c r="CA119" i="1"/>
  <c r="CC119" i="1" s="1"/>
  <c r="CB118" i="1"/>
  <c r="CD118" i="1" s="1"/>
  <c r="CA118" i="1"/>
  <c r="CC118" i="1" s="1"/>
  <c r="CB117" i="1"/>
  <c r="CD117" i="1" s="1"/>
  <c r="CA117" i="1"/>
  <c r="CC117" i="1" s="1"/>
  <c r="CB116" i="1"/>
  <c r="CD116" i="1" s="1"/>
  <c r="CA116" i="1"/>
  <c r="CC116" i="1" s="1"/>
  <c r="BQ116" i="1"/>
  <c r="BQ117" i="1" s="1"/>
  <c r="BQ118" i="1" s="1"/>
  <c r="BQ119" i="1" s="1"/>
  <c r="BQ120" i="1" s="1"/>
  <c r="BQ121" i="1" s="1"/>
  <c r="CB115" i="1"/>
  <c r="CD115" i="1" s="1"/>
  <c r="CA115" i="1"/>
  <c r="CC115" i="1" s="1"/>
  <c r="CD114" i="1"/>
  <c r="CB114" i="1"/>
  <c r="CA114" i="1"/>
  <c r="CC114" i="1" s="1"/>
  <c r="BQ114" i="1"/>
  <c r="CB113" i="1"/>
  <c r="CD113" i="1" s="1"/>
  <c r="CA113" i="1"/>
  <c r="CC113" i="1" s="1"/>
  <c r="CB112" i="1"/>
  <c r="CD112" i="1" s="1"/>
  <c r="CA112" i="1"/>
  <c r="CC112" i="1" s="1"/>
  <c r="CB111" i="1"/>
  <c r="CD111" i="1" s="1"/>
  <c r="CA111" i="1"/>
  <c r="CC111" i="1" s="1"/>
  <c r="BQ111" i="1"/>
  <c r="BQ112" i="1" s="1"/>
  <c r="CB110" i="1"/>
  <c r="CD110" i="1" s="1"/>
  <c r="CA110" i="1"/>
  <c r="CC110" i="1" s="1"/>
  <c r="CB109" i="1"/>
  <c r="CD109" i="1" s="1"/>
  <c r="CA109" i="1"/>
  <c r="CC109" i="1" s="1"/>
  <c r="CB108" i="1"/>
  <c r="CD108" i="1" s="1"/>
  <c r="CA108" i="1"/>
  <c r="CC108" i="1" s="1"/>
  <c r="CB107" i="1"/>
  <c r="CD107" i="1" s="1"/>
  <c r="CA107" i="1"/>
  <c r="CC107" i="1" s="1"/>
  <c r="CC106" i="1"/>
  <c r="CB106" i="1"/>
  <c r="CD106" i="1" s="1"/>
  <c r="CA106" i="1"/>
  <c r="BQ106" i="1"/>
  <c r="BQ107" i="1" s="1"/>
  <c r="BQ108" i="1" s="1"/>
  <c r="BQ109" i="1" s="1"/>
  <c r="CB105" i="1"/>
  <c r="CD105" i="1" s="1"/>
  <c r="CA105" i="1"/>
  <c r="CC105" i="1" s="1"/>
  <c r="CB104" i="1"/>
  <c r="CD104" i="1" s="1"/>
  <c r="CA104" i="1"/>
  <c r="CC104" i="1" s="1"/>
  <c r="CB103" i="1"/>
  <c r="CD103" i="1" s="1"/>
  <c r="CA103" i="1"/>
  <c r="CC103" i="1" s="1"/>
  <c r="CB102" i="1"/>
  <c r="CD102" i="1" s="1"/>
  <c r="CA102" i="1"/>
  <c r="CC102" i="1" s="1"/>
  <c r="CB101" i="1"/>
  <c r="CD101" i="1" s="1"/>
  <c r="CA101" i="1"/>
  <c r="CC101" i="1" s="1"/>
  <c r="CD100" i="1"/>
  <c r="CB100" i="1"/>
  <c r="CA100" i="1"/>
  <c r="CC100" i="1" s="1"/>
  <c r="CB99" i="1"/>
  <c r="CD99" i="1" s="1"/>
  <c r="CA99" i="1"/>
  <c r="CC99" i="1" s="1"/>
  <c r="CB98" i="1"/>
  <c r="CD98" i="1" s="1"/>
  <c r="CA98" i="1"/>
  <c r="CC98" i="1" s="1"/>
  <c r="CC97" i="1"/>
  <c r="CB97" i="1"/>
  <c r="CD97" i="1" s="1"/>
  <c r="CA97" i="1"/>
  <c r="BQ97" i="1"/>
  <c r="BQ98" i="1" s="1"/>
  <c r="BQ99" i="1" s="1"/>
  <c r="BQ100" i="1" s="1"/>
  <c r="BQ101" i="1" s="1"/>
  <c r="BQ102" i="1" s="1"/>
  <c r="BQ103" i="1" s="1"/>
  <c r="BQ104" i="1" s="1"/>
  <c r="CD96" i="1"/>
  <c r="CB96" i="1"/>
  <c r="CA96" i="1"/>
  <c r="CC96" i="1" s="1"/>
  <c r="CD95" i="1"/>
  <c r="CB95" i="1"/>
  <c r="CA95" i="1"/>
  <c r="CC95" i="1" s="1"/>
  <c r="CB94" i="1"/>
  <c r="CD94" i="1" s="1"/>
  <c r="CA94" i="1"/>
  <c r="CC94" i="1" s="1"/>
  <c r="CB93" i="1"/>
  <c r="CD93" i="1" s="1"/>
  <c r="CA93" i="1"/>
  <c r="CC93" i="1" s="1"/>
  <c r="CC92" i="1"/>
  <c r="CB92" i="1"/>
  <c r="CD92" i="1" s="1"/>
  <c r="CA92" i="1"/>
  <c r="CD91" i="1"/>
  <c r="CC91" i="1"/>
  <c r="CB91" i="1"/>
  <c r="CA91" i="1"/>
  <c r="CB90" i="1"/>
  <c r="CD90" i="1" s="1"/>
  <c r="CA90" i="1"/>
  <c r="CC90" i="1" s="1"/>
  <c r="BQ90" i="1"/>
  <c r="BQ91" i="1" s="1"/>
  <c r="BQ92" i="1" s="1"/>
  <c r="BQ93" i="1" s="1"/>
  <c r="BQ94" i="1" s="1"/>
  <c r="BQ95" i="1" s="1"/>
  <c r="CB89" i="1"/>
  <c r="CD89" i="1" s="1"/>
  <c r="CA89" i="1"/>
  <c r="CC89" i="1" s="1"/>
  <c r="CB88" i="1"/>
  <c r="CD88" i="1" s="1"/>
  <c r="CA88" i="1"/>
  <c r="CC88" i="1" s="1"/>
  <c r="CB87" i="1"/>
  <c r="CD87" i="1" s="1"/>
  <c r="CA87" i="1"/>
  <c r="CC87" i="1" s="1"/>
  <c r="CB86" i="1"/>
  <c r="CD86" i="1" s="1"/>
  <c r="CA86" i="1"/>
  <c r="CC86" i="1" s="1"/>
  <c r="CB85" i="1"/>
  <c r="CD85" i="1" s="1"/>
  <c r="CA85" i="1"/>
  <c r="CC85" i="1" s="1"/>
  <c r="CB84" i="1"/>
  <c r="CD84" i="1" s="1"/>
  <c r="CA84" i="1"/>
  <c r="CC84" i="1" s="1"/>
  <c r="CB83" i="1"/>
  <c r="CD83" i="1" s="1"/>
  <c r="CA83" i="1"/>
  <c r="CC83" i="1" s="1"/>
  <c r="AP83" i="1"/>
  <c r="CB82" i="1"/>
  <c r="CD82" i="1" s="1"/>
  <c r="CA82" i="1"/>
  <c r="CC82" i="1" s="1"/>
  <c r="AP82" i="1"/>
  <c r="CC81" i="1"/>
  <c r="CB81" i="1"/>
  <c r="CD81" i="1" s="1"/>
  <c r="CA81" i="1"/>
  <c r="AP81" i="1"/>
  <c r="CB80" i="1"/>
  <c r="CD80" i="1" s="1"/>
  <c r="CA80" i="1"/>
  <c r="CC80" i="1" s="1"/>
  <c r="AP80" i="1"/>
  <c r="CB79" i="1"/>
  <c r="CD79" i="1" s="1"/>
  <c r="CA79" i="1"/>
  <c r="CC79" i="1" s="1"/>
  <c r="AP79" i="1"/>
  <c r="CB78" i="1"/>
  <c r="CD78" i="1" s="1"/>
  <c r="CA78" i="1"/>
  <c r="CC78" i="1" s="1"/>
  <c r="AP78" i="1"/>
  <c r="CB77" i="1"/>
  <c r="CD77" i="1" s="1"/>
  <c r="CA77" i="1"/>
  <c r="CC77" i="1" s="1"/>
  <c r="AP77" i="1"/>
  <c r="CB76" i="1"/>
  <c r="CD76" i="1" s="1"/>
  <c r="CA76" i="1"/>
  <c r="CC76" i="1" s="1"/>
  <c r="AP76" i="1"/>
  <c r="CB75" i="1"/>
  <c r="CD75" i="1" s="1"/>
  <c r="CA75" i="1"/>
  <c r="CC75" i="1" s="1"/>
  <c r="AP75" i="1"/>
  <c r="CB74" i="1"/>
  <c r="CD74" i="1" s="1"/>
  <c r="CA74" i="1"/>
  <c r="CC74" i="1" s="1"/>
  <c r="AP74" i="1"/>
  <c r="CB73" i="1"/>
  <c r="CD73" i="1" s="1"/>
  <c r="CA73" i="1"/>
  <c r="CC73" i="1" s="1"/>
  <c r="AP73" i="1"/>
  <c r="CB72" i="1"/>
  <c r="CD72" i="1" s="1"/>
  <c r="CA72" i="1"/>
  <c r="CC72" i="1" s="1"/>
  <c r="AP72" i="1"/>
  <c r="CB71" i="1"/>
  <c r="CD71" i="1" s="1"/>
  <c r="CA71" i="1"/>
  <c r="CC71" i="1" s="1"/>
  <c r="AP71" i="1"/>
  <c r="CB70" i="1"/>
  <c r="CD70" i="1" s="1"/>
  <c r="CA70" i="1"/>
  <c r="CC70" i="1" s="1"/>
  <c r="AP70" i="1"/>
  <c r="CC69" i="1"/>
  <c r="CB69" i="1"/>
  <c r="CD69" i="1" s="1"/>
  <c r="CA69" i="1"/>
  <c r="AP69" i="1"/>
  <c r="CB68" i="1"/>
  <c r="CD68" i="1" s="1"/>
  <c r="CA68" i="1"/>
  <c r="CC68" i="1" s="1"/>
  <c r="AP68" i="1"/>
  <c r="CB67" i="1"/>
  <c r="CD67" i="1" s="1"/>
  <c r="CA67" i="1"/>
  <c r="CC67" i="1" s="1"/>
  <c r="AP67" i="1"/>
  <c r="CB66" i="1"/>
  <c r="CD66" i="1" s="1"/>
  <c r="CA66" i="1"/>
  <c r="CC66" i="1" s="1"/>
  <c r="AP66" i="1"/>
  <c r="CC65" i="1"/>
  <c r="CB65" i="1"/>
  <c r="CD65" i="1" s="1"/>
  <c r="CA65" i="1"/>
  <c r="AP65" i="1"/>
  <c r="CB64" i="1"/>
  <c r="CD64" i="1" s="1"/>
  <c r="CA64" i="1"/>
  <c r="CC64" i="1" s="1"/>
  <c r="AP64" i="1"/>
  <c r="CB63" i="1"/>
  <c r="CD63" i="1" s="1"/>
  <c r="CA63" i="1"/>
  <c r="CC63" i="1" s="1"/>
  <c r="AP63" i="1"/>
  <c r="CB62" i="1"/>
  <c r="CD62" i="1" s="1"/>
  <c r="CA62" i="1"/>
  <c r="CC62" i="1" s="1"/>
  <c r="AP62" i="1"/>
  <c r="CB61" i="1"/>
  <c r="CD61" i="1" s="1"/>
  <c r="CA61" i="1"/>
  <c r="CC61" i="1" s="1"/>
  <c r="AP61" i="1"/>
  <c r="CB60" i="1"/>
  <c r="CD60" i="1" s="1"/>
  <c r="CA60" i="1"/>
  <c r="CC60" i="1" s="1"/>
  <c r="AP60" i="1"/>
  <c r="CB59" i="1"/>
  <c r="CD59" i="1" s="1"/>
  <c r="CA59" i="1"/>
  <c r="CC59" i="1" s="1"/>
  <c r="AP59" i="1"/>
  <c r="CB58" i="1"/>
  <c r="CD58" i="1" s="1"/>
  <c r="CA58" i="1"/>
  <c r="CC58" i="1" s="1"/>
  <c r="AP58" i="1"/>
  <c r="CB57" i="1"/>
  <c r="CD57" i="1" s="1"/>
  <c r="CA57" i="1"/>
  <c r="CC57" i="1" s="1"/>
  <c r="AP57" i="1"/>
  <c r="CB56" i="1"/>
  <c r="CD56" i="1" s="1"/>
  <c r="CA56" i="1"/>
  <c r="CC56" i="1" s="1"/>
  <c r="AP56" i="1"/>
  <c r="CB55" i="1"/>
  <c r="CD55" i="1" s="1"/>
  <c r="CA55" i="1"/>
  <c r="CC55" i="1" s="1"/>
  <c r="AP55" i="1"/>
  <c r="CB54" i="1"/>
  <c r="CD54" i="1" s="1"/>
  <c r="CA54" i="1"/>
  <c r="CC54" i="1" s="1"/>
  <c r="AP54" i="1"/>
  <c r="CC53" i="1"/>
  <c r="CB53" i="1"/>
  <c r="CD53" i="1" s="1"/>
  <c r="CA53" i="1"/>
  <c r="AP53" i="1"/>
  <c r="CB52" i="1"/>
  <c r="CD52" i="1" s="1"/>
  <c r="CA52" i="1"/>
  <c r="CC52" i="1" s="1"/>
  <c r="AP52" i="1"/>
  <c r="CB51" i="1"/>
  <c r="CD51" i="1" s="1"/>
  <c r="CA51" i="1"/>
  <c r="CC51" i="1" s="1"/>
  <c r="AP51" i="1"/>
  <c r="CB50" i="1"/>
  <c r="CD50" i="1" s="1"/>
  <c r="CA50" i="1"/>
  <c r="CC50" i="1" s="1"/>
  <c r="AP50" i="1"/>
  <c r="CC49" i="1"/>
  <c r="CB49" i="1"/>
  <c r="CD49" i="1" s="1"/>
  <c r="CA49" i="1"/>
  <c r="AP49" i="1"/>
  <c r="CB48" i="1"/>
  <c r="CD48" i="1" s="1"/>
  <c r="CA48" i="1"/>
  <c r="CC48" i="1" s="1"/>
  <c r="AP48" i="1"/>
  <c r="CB47" i="1"/>
  <c r="CD47" i="1" s="1"/>
  <c r="CA47" i="1"/>
  <c r="CC47" i="1" s="1"/>
  <c r="AP47" i="1"/>
  <c r="CB46" i="1"/>
  <c r="CD46" i="1" s="1"/>
  <c r="CA46" i="1"/>
  <c r="CC46" i="1" s="1"/>
  <c r="AP46" i="1"/>
  <c r="CB45" i="1"/>
  <c r="CD45" i="1" s="1"/>
  <c r="CA45" i="1"/>
  <c r="CC45" i="1" s="1"/>
  <c r="AP45" i="1"/>
  <c r="CB44" i="1"/>
  <c r="CD44" i="1" s="1"/>
  <c r="CA44" i="1"/>
  <c r="CC44" i="1" s="1"/>
  <c r="AP44" i="1"/>
  <c r="CB43" i="1"/>
  <c r="CD43" i="1" s="1"/>
  <c r="CA43" i="1"/>
  <c r="CC43" i="1" s="1"/>
  <c r="AP43" i="1"/>
  <c r="CB42" i="1"/>
  <c r="CD42" i="1" s="1"/>
  <c r="CA42" i="1"/>
  <c r="CC42" i="1" s="1"/>
  <c r="AP42" i="1"/>
  <c r="CB41" i="1"/>
  <c r="CD41" i="1" s="1"/>
  <c r="CA41" i="1"/>
  <c r="CC41" i="1" s="1"/>
  <c r="AP41" i="1"/>
  <c r="CB40" i="1"/>
  <c r="CD40" i="1" s="1"/>
  <c r="CA40" i="1"/>
  <c r="CC40" i="1" s="1"/>
  <c r="AP40" i="1"/>
  <c r="CB39" i="1"/>
  <c r="CD39" i="1" s="1"/>
  <c r="CA39" i="1"/>
  <c r="CC39" i="1" s="1"/>
  <c r="AP39" i="1"/>
  <c r="CB38" i="1"/>
  <c r="CD38" i="1" s="1"/>
  <c r="CA38" i="1"/>
  <c r="CC38" i="1" s="1"/>
  <c r="AP38" i="1"/>
  <c r="CC37" i="1"/>
  <c r="CB37" i="1"/>
  <c r="CD37" i="1" s="1"/>
  <c r="CA37" i="1"/>
  <c r="AP37" i="1"/>
  <c r="CB36" i="1"/>
  <c r="CD36" i="1" s="1"/>
  <c r="CA36" i="1"/>
  <c r="CC36" i="1" s="1"/>
  <c r="AP36" i="1"/>
  <c r="CB35" i="1"/>
  <c r="CD35" i="1" s="1"/>
  <c r="CA35" i="1"/>
  <c r="CC35" i="1" s="1"/>
  <c r="AP35" i="1"/>
  <c r="CB34" i="1"/>
  <c r="CD34" i="1" s="1"/>
  <c r="CA34" i="1"/>
  <c r="CC34" i="1" s="1"/>
  <c r="AP34" i="1"/>
  <c r="CC33" i="1"/>
  <c r="CB33" i="1"/>
  <c r="CD33" i="1" s="1"/>
  <c r="CA33" i="1"/>
  <c r="AP33" i="1"/>
  <c r="CB32" i="1"/>
  <c r="CD32" i="1" s="1"/>
  <c r="CA32" i="1"/>
  <c r="CC32" i="1" s="1"/>
  <c r="AP32" i="1"/>
  <c r="CB31" i="1"/>
  <c r="CD31" i="1" s="1"/>
  <c r="CA31" i="1"/>
  <c r="CC31" i="1" s="1"/>
  <c r="AP31" i="1"/>
  <c r="CB30" i="1"/>
  <c r="CD30" i="1" s="1"/>
  <c r="CA30" i="1"/>
  <c r="CC30" i="1" s="1"/>
  <c r="AP30" i="1"/>
  <c r="CB29" i="1"/>
  <c r="CD29" i="1" s="1"/>
  <c r="CA29" i="1"/>
  <c r="CC29" i="1" s="1"/>
  <c r="AP29" i="1"/>
  <c r="CB28" i="1"/>
  <c r="CD28" i="1" s="1"/>
  <c r="CA28" i="1"/>
  <c r="CC28" i="1" s="1"/>
  <c r="AP28" i="1"/>
  <c r="CB27" i="1"/>
  <c r="CD27" i="1" s="1"/>
  <c r="CA27" i="1"/>
  <c r="CC27" i="1" s="1"/>
  <c r="AP27" i="1"/>
  <c r="CB26" i="1"/>
  <c r="CD26" i="1" s="1"/>
  <c r="CA26" i="1"/>
  <c r="CC26" i="1" s="1"/>
  <c r="AP26" i="1"/>
  <c r="CB25" i="1"/>
  <c r="CD25" i="1" s="1"/>
  <c r="CA25" i="1"/>
  <c r="CC25" i="1" s="1"/>
  <c r="AP25" i="1"/>
  <c r="CB24" i="1"/>
  <c r="CD24" i="1" s="1"/>
  <c r="CA24" i="1"/>
  <c r="CC24" i="1" s="1"/>
  <c r="AP24" i="1"/>
  <c r="CB23" i="1"/>
  <c r="CD23" i="1" s="1"/>
  <c r="CA23" i="1"/>
  <c r="CC23" i="1" s="1"/>
  <c r="AP23" i="1"/>
  <c r="CB22" i="1"/>
  <c r="CD22" i="1" s="1"/>
  <c r="CA22" i="1"/>
  <c r="CC22" i="1" s="1"/>
  <c r="AP22" i="1"/>
  <c r="CC21" i="1"/>
  <c r="CB21" i="1"/>
  <c r="CD21" i="1" s="1"/>
  <c r="CA21" i="1"/>
  <c r="AP21" i="1"/>
  <c r="CB20" i="1"/>
  <c r="CD20" i="1" s="1"/>
  <c r="CA20" i="1"/>
  <c r="CC20" i="1" s="1"/>
  <c r="AP20" i="1"/>
  <c r="CB19" i="1"/>
  <c r="CD19" i="1" s="1"/>
  <c r="CA19" i="1"/>
  <c r="CC19" i="1" s="1"/>
  <c r="AP19" i="1"/>
  <c r="CB18" i="1"/>
  <c r="CD18" i="1" s="1"/>
  <c r="CA18" i="1"/>
  <c r="CC18" i="1" s="1"/>
  <c r="AP18" i="1"/>
  <c r="CB17" i="1"/>
  <c r="CD17" i="1" s="1"/>
  <c r="CA17" i="1"/>
  <c r="CC17" i="1" s="1"/>
  <c r="AP17" i="1"/>
  <c r="CB16" i="1"/>
  <c r="CD16" i="1" s="1"/>
  <c r="CA16" i="1"/>
  <c r="CC16" i="1" s="1"/>
  <c r="AP16" i="1"/>
  <c r="CC15" i="1"/>
  <c r="CB15" i="1"/>
  <c r="CD15" i="1" s="1"/>
  <c r="CA15" i="1"/>
  <c r="AP15" i="1"/>
  <c r="CB14" i="1"/>
  <c r="CD14" i="1" s="1"/>
  <c r="CA14" i="1"/>
  <c r="CC14" i="1" s="1"/>
  <c r="AP14" i="1"/>
  <c r="CC13" i="1"/>
  <c r="CB13" i="1"/>
  <c r="CD13" i="1" s="1"/>
  <c r="CA13" i="1"/>
  <c r="AP13" i="1"/>
  <c r="CB12" i="1"/>
  <c r="CD12" i="1" s="1"/>
  <c r="CA12" i="1"/>
  <c r="CC12" i="1" s="1"/>
  <c r="AP12" i="1"/>
  <c r="CB11" i="1"/>
  <c r="CD11" i="1" s="1"/>
  <c r="CA11" i="1"/>
  <c r="CC11" i="1" s="1"/>
  <c r="AP11" i="1"/>
  <c r="CB10" i="1"/>
  <c r="CD10" i="1" s="1"/>
  <c r="CA10" i="1"/>
  <c r="CC10" i="1" s="1"/>
  <c r="AP10" i="1"/>
  <c r="CB9" i="1"/>
  <c r="CD9" i="1" s="1"/>
  <c r="CA9" i="1"/>
  <c r="CC9" i="1" s="1"/>
  <c r="AP9" i="1"/>
  <c r="CB8" i="1"/>
  <c r="CD8" i="1" s="1"/>
  <c r="CA8" i="1"/>
  <c r="CC8" i="1" s="1"/>
  <c r="AP8" i="1"/>
  <c r="CC7" i="1"/>
  <c r="CB7" i="1"/>
  <c r="CD7" i="1" s="1"/>
  <c r="CA7" i="1"/>
  <c r="AP7" i="1"/>
  <c r="CC6" i="1"/>
  <c r="CB6" i="1"/>
  <c r="CD6" i="1" s="1"/>
  <c r="CA6" i="1"/>
  <c r="AP6" i="1"/>
  <c r="CB5" i="1"/>
  <c r="CD5" i="1" s="1"/>
  <c r="CA5" i="1"/>
  <c r="CC5" i="1" s="1"/>
  <c r="AP5" i="1"/>
  <c r="CM4" i="1"/>
  <c r="CM5" i="1" s="1"/>
  <c r="CM6" i="1" s="1"/>
  <c r="CD4" i="1"/>
  <c r="CB4" i="1"/>
  <c r="CA4" i="1"/>
  <c r="CC4" i="1" s="1"/>
  <c r="BQ4" i="1"/>
  <c r="BQ5" i="1" s="1"/>
  <c r="BQ6" i="1" s="1"/>
  <c r="BQ7" i="1" s="1"/>
  <c r="BQ8" i="1" s="1"/>
  <c r="BQ9" i="1" s="1"/>
  <c r="BQ10" i="1" s="1"/>
  <c r="BQ11" i="1" s="1"/>
  <c r="BQ12" i="1" s="1"/>
  <c r="BQ13" i="1" s="1"/>
  <c r="BQ14" i="1" s="1"/>
  <c r="BQ15" i="1" s="1"/>
  <c r="BQ16" i="1" s="1"/>
  <c r="BQ17" i="1" s="1"/>
  <c r="BQ18" i="1" s="1"/>
  <c r="BQ19" i="1" s="1"/>
  <c r="BQ20" i="1" s="1"/>
  <c r="BQ21" i="1" s="1"/>
  <c r="AP4" i="1"/>
  <c r="CB3" i="1"/>
  <c r="CD3" i="1" s="1"/>
  <c r="CA3" i="1"/>
  <c r="CC3" i="1" s="1"/>
  <c r="AP3" i="1"/>
  <c r="AP2" i="1"/>
  <c r="J12" i="2" l="1"/>
  <c r="J13" i="2"/>
  <c r="C95" i="2"/>
  <c r="C133" i="2"/>
  <c r="F133" i="2"/>
  <c r="I133" i="2"/>
  <c r="L133" i="2"/>
  <c r="O133" i="2"/>
  <c r="R133" i="2"/>
  <c r="O137" i="2"/>
  <c r="I135" i="2" s="1"/>
  <c r="P157" i="2"/>
  <c r="O159" i="2"/>
  <c r="B197" i="2"/>
  <c r="D197" i="2"/>
  <c r="G197" i="2"/>
  <c r="J197" i="2"/>
  <c r="C339" i="2"/>
</calcChain>
</file>

<file path=xl/sharedStrings.xml><?xml version="1.0" encoding="utf-8"?>
<sst xmlns="http://schemas.openxmlformats.org/spreadsheetml/2006/main" count="3914" uniqueCount="3375">
  <si>
    <t xml:space="preserve">               * Provide explanation as to independent contractor status of drivers, if applicable.</t>
  </si>
  <si>
    <t xml:space="preserve">               * Applicable written agreements for all hired, leased or assumed liability arrangements.</t>
  </si>
  <si>
    <t xml:space="preserve">               * Copy of cancellation or non-renewal notice issued in the current or 4 prior years.</t>
  </si>
  <si>
    <t xml:space="preserve">               * Current financials: Income statement and balance sheet </t>
  </si>
  <si>
    <t xml:space="preserve">               * Fuel tax reports (IFTA's) for the last eight quarters for all charter operations.</t>
  </si>
  <si>
    <t xml:space="preserve">               * Current DOT medical for all drivers age 70 or older and any driver with less than 2 year medical clearance.</t>
  </si>
  <si>
    <r>
      <t xml:space="preserve">               * Current driver's list and motor vehicle records for </t>
    </r>
    <r>
      <rPr>
        <u/>
        <sz val="11"/>
        <rFont val="Arial"/>
        <family val="2"/>
      </rPr>
      <t>ALL</t>
    </r>
    <r>
      <rPr>
        <sz val="11"/>
        <rFont val="Arial"/>
        <family val="2"/>
      </rPr>
      <t xml:space="preserve"> drivers.  Include dates of birth, dates of hire, years experience, social security numbers and license numbers.</t>
    </r>
  </si>
  <si>
    <t xml:space="preserve">               * Currently valued (within 60 days), company issued loss runs for the current policy year and 4 prior years.</t>
  </si>
  <si>
    <r>
      <t>IN ADDITION TO THIS APPLICATION, PLEASE SUBMIT THE FOLLOWING</t>
    </r>
    <r>
      <rPr>
        <b/>
        <sz val="14"/>
        <rFont val="Arial"/>
        <family val="2"/>
      </rPr>
      <t>:</t>
    </r>
  </si>
  <si>
    <t>Agency</t>
  </si>
  <si>
    <t xml:space="preserve">Print Full Name                                                                                                                          </t>
  </si>
  <si>
    <t>Title</t>
  </si>
  <si>
    <t xml:space="preserve">Print Full Name                                                                                </t>
  </si>
  <si>
    <t>Date</t>
  </si>
  <si>
    <t xml:space="preserve">Signature                                                                                                                     </t>
  </si>
  <si>
    <t xml:space="preserve">Signature of Officer/Manager of Named Insured                              </t>
  </si>
  <si>
    <t>PRODUCER</t>
  </si>
  <si>
    <t xml:space="preserve">APPLICANT </t>
  </si>
  <si>
    <r>
      <rPr>
        <sz val="12"/>
        <rFont val="Arial"/>
        <family val="2"/>
      </rPr>
      <t>I hereby declare that the statements made in this application and the contents of the other documents supplied are true and correct and agree that any policy of insurance that may be issued now or in the future will be based on warranties and representations contained therein.</t>
    </r>
    <r>
      <rPr>
        <sz val="10"/>
        <rFont val="Arial"/>
        <family val="2"/>
      </rPr>
      <t xml:space="preserve">  </t>
    </r>
  </si>
  <si>
    <t>APPLICANT'S STATEMENT</t>
  </si>
  <si>
    <t>Applicant and Producer:  Please sign and date the Applicant's Statement Below.</t>
  </si>
  <si>
    <t>If No, Please Explain:</t>
  </si>
  <si>
    <t>Is all equipment operated under the applicant's authority scheduled on the applicant's driver and vehicle schedule?</t>
  </si>
  <si>
    <t>If Y, Please Explain:</t>
  </si>
  <si>
    <t>Has your operating authority ever been suspended or revoked or have you received notice of intent to suspend?</t>
  </si>
  <si>
    <t>Have you ever filed for or contemplated filing for bankruptcy or had bankruptcy proceedings initiated against you by another party?</t>
  </si>
  <si>
    <t>If No, Provide Explanation:</t>
  </si>
  <si>
    <t>If Y, provide Worker's Comp.carrier:</t>
  </si>
  <si>
    <t>Do you provide Worker's Compensation for all employees?</t>
  </si>
  <si>
    <t xml:space="preserve">Has any company provided notice of cancellation/non-renewal or otherwise canceled/refused to renew your insurance, including during the current term? </t>
  </si>
  <si>
    <t>During the past 4 years, has your insurance ever been obtained through an Assigned Risk Plan?</t>
  </si>
  <si>
    <t>MANDATORY UNDERWRITING QUESTIONS</t>
  </si>
  <si>
    <t>GL Annual Payroll:</t>
  </si>
  <si>
    <t>If Y, Please Describe:</t>
  </si>
  <si>
    <t>Has applicant ever had a general liability loss?</t>
  </si>
  <si>
    <t>Any storage of fuels and/or chemiclas?</t>
  </si>
  <si>
    <t>Any freight forwarding?</t>
  </si>
  <si>
    <t>Any leasing space to others?</t>
  </si>
  <si>
    <t>Any storage of vehicles for others?</t>
  </si>
  <si>
    <t>Any warehousing?</t>
  </si>
  <si>
    <t>Any storage of goods?</t>
  </si>
  <si>
    <t>N</t>
  </si>
  <si>
    <t>Are any operations at a storage lot or impound yard?</t>
  </si>
  <si>
    <t>Do you have any operations other than trucking?</t>
  </si>
  <si>
    <t>Are you contractually required to carry General Liability insurance?</t>
  </si>
  <si>
    <t>General Liability  - Coverage Questions</t>
  </si>
  <si>
    <t>Total:</t>
  </si>
  <si>
    <t>BAKED GOODS</t>
  </si>
  <si>
    <t>%</t>
  </si>
  <si>
    <t>Commodity</t>
  </si>
  <si>
    <t>COMMODITIES HAULED (Total must add to 100%)</t>
  </si>
  <si>
    <t>Has applicant ever had a cargo loss?</t>
  </si>
  <si>
    <t>Do you require refrigeration breakdown coverage?</t>
  </si>
  <si>
    <t>Do you have any refrigerated units?</t>
  </si>
  <si>
    <t>Do you haul any hazardous materials?</t>
  </si>
  <si>
    <t>Are commodities ever stored in truck overnight?</t>
  </si>
  <si>
    <t>Are you contractually required to carry cargo insurance?</t>
  </si>
  <si>
    <t>Cargo - Coverage Questions</t>
  </si>
  <si>
    <t>How is FMCSR compliance monitored:</t>
  </si>
  <si>
    <t>Describe Driver Disciplinary plan:</t>
  </si>
  <si>
    <t>Describe how and when drivers are evaluated:</t>
  </si>
  <si>
    <t>Describe any safety award/incentive programs:</t>
  </si>
  <si>
    <t>Describe company safety programs:</t>
  </si>
  <si>
    <t>Is re-training held?</t>
  </si>
  <si>
    <t>Certification Process</t>
  </si>
  <si>
    <t>Observation Period</t>
  </si>
  <si>
    <t>Security Guard</t>
  </si>
  <si>
    <t>Accident reporting procedures</t>
  </si>
  <si>
    <t>Lighted</t>
  </si>
  <si>
    <t>Fenced</t>
  </si>
  <si>
    <t>Route familiarization</t>
  </si>
  <si>
    <t>Outdoor</t>
  </si>
  <si>
    <t>Equipment Familiarization</t>
  </si>
  <si>
    <t>Indoor</t>
  </si>
  <si>
    <t>Vehicle Inspection Procedures</t>
  </si>
  <si>
    <t>Y/N</t>
  </si>
  <si>
    <t>Type</t>
  </si>
  <si>
    <t>Company rules and policies</t>
  </si>
  <si>
    <t>Type of Garaging (Enter Y to all that apply):</t>
  </si>
  <si>
    <t>Driver Training Section (Enter Y to all that apply)</t>
  </si>
  <si>
    <r>
      <rPr>
        <b/>
        <sz val="18"/>
        <rFont val="Arial"/>
        <family val="2"/>
      </rPr>
      <t>*</t>
    </r>
    <r>
      <rPr>
        <b/>
        <sz val="10"/>
        <rFont val="Arial"/>
        <family val="2"/>
      </rPr>
      <t xml:space="preserve"> Please explain "No" answers above:</t>
    </r>
  </si>
  <si>
    <t>Does road supervision include Radio Dispatch?</t>
  </si>
  <si>
    <t>Does road supervision include Recording Devices?</t>
  </si>
  <si>
    <r>
      <t>Will all claims be reported directly to NARS?</t>
    </r>
    <r>
      <rPr>
        <sz val="18"/>
        <rFont val="Arial"/>
        <family val="2"/>
      </rPr>
      <t>*</t>
    </r>
  </si>
  <si>
    <r>
      <t>Are Accident Files available for review?</t>
    </r>
    <r>
      <rPr>
        <sz val="18"/>
        <rFont val="Arial"/>
        <family val="2"/>
      </rPr>
      <t>*</t>
    </r>
  </si>
  <si>
    <t>Who is in charge of claims?</t>
  </si>
  <si>
    <r>
      <t>Are Driver Files available for review?</t>
    </r>
    <r>
      <rPr>
        <sz val="18"/>
        <rFont val="Arial"/>
        <family val="2"/>
      </rPr>
      <t>*</t>
    </r>
  </si>
  <si>
    <t>How often do you hold safety meetings?</t>
  </si>
  <si>
    <r>
      <t>Do you provide complete maintenance on all vehicles?</t>
    </r>
    <r>
      <rPr>
        <sz val="18"/>
        <rFont val="Arial"/>
        <family val="2"/>
      </rPr>
      <t>*</t>
    </r>
  </si>
  <si>
    <t>How many certified mechanics do you employ?</t>
  </si>
  <si>
    <r>
      <t>Is your maintenance program managed by your company?</t>
    </r>
    <r>
      <rPr>
        <sz val="18"/>
        <rFont val="Arial"/>
        <family val="2"/>
      </rPr>
      <t>*</t>
    </r>
  </si>
  <si>
    <t>Other Maintenance Questions:</t>
  </si>
  <si>
    <t>Enter Y or N to the following questions:</t>
  </si>
  <si>
    <t>Vehicle daily condition reports?</t>
  </si>
  <si>
    <t>Controlled and frequent inspections?</t>
  </si>
  <si>
    <t>A service record for each vehicle?</t>
  </si>
  <si>
    <t>Your vehicle maintenance program includes:</t>
  </si>
  <si>
    <t>No Texting/Cell Phone/Handheld Device Usage While Driving</t>
  </si>
  <si>
    <t>1-800-HOWSMYDRIVING Program</t>
  </si>
  <si>
    <t>Step Stools</t>
  </si>
  <si>
    <t>Reflective Tape</t>
  </si>
  <si>
    <t>Any Passive Accident Avoidance Technology</t>
  </si>
  <si>
    <t>Any Active Accident Avoidance Technology</t>
  </si>
  <si>
    <t>Monitoring of Harsh Braking/Speeding/Accelerating via Telematics Device</t>
  </si>
  <si>
    <t>Speed Warning System</t>
  </si>
  <si>
    <t>Distracted Driving Warning System</t>
  </si>
  <si>
    <t>Brake Warning System</t>
  </si>
  <si>
    <t>Mileage Tracking Device</t>
  </si>
  <si>
    <t>Geographic Driving History Data</t>
  </si>
  <si>
    <t>Location Tracking Device</t>
  </si>
  <si>
    <t>Accident Event Recorders (AER's)</t>
  </si>
  <si>
    <t>Cameras</t>
  </si>
  <si>
    <t>If no, will you be installing during the upcoming policy period?</t>
  </si>
  <si>
    <t>% of Fleet</t>
  </si>
  <si>
    <t>If Yes, # of years in place?</t>
  </si>
  <si>
    <t>Unit Description (i.e. Manufacturer/Device Name)</t>
  </si>
  <si>
    <t>Currently In Place?</t>
  </si>
  <si>
    <t>Safety Device Category</t>
  </si>
  <si>
    <t>Written accident reporting procedures</t>
  </si>
  <si>
    <t>Written driver-training program?</t>
  </si>
  <si>
    <t>Written safety program</t>
  </si>
  <si>
    <t xml:space="preserve"> Written maintenance program?</t>
  </si>
  <si>
    <t>Do you have the following:</t>
  </si>
  <si>
    <t>MAINTENANCE/SAFETY/DISCOUNTS</t>
  </si>
  <si>
    <t>Criminal Background Check:</t>
  </si>
  <si>
    <t>Reference Checks:</t>
  </si>
  <si>
    <t>Current MVR:</t>
  </si>
  <si>
    <t>Drug Testing:</t>
  </si>
  <si>
    <t>Full Medical:</t>
  </si>
  <si>
    <t>Written Test:</t>
  </si>
  <si>
    <t>Max Age (#):</t>
  </si>
  <si>
    <t>Road Test:</t>
  </si>
  <si>
    <t>Is there a driver incentive program?</t>
  </si>
  <si>
    <t>Min Age (#):</t>
  </si>
  <si>
    <t>Written Application:</t>
  </si>
  <si>
    <t>Is disciplinary plan documented for all drivers?</t>
  </si>
  <si>
    <t>Do all drivers have at least 5 years U.S. driving experience?</t>
  </si>
  <si>
    <t>Driver Hiring Criteria</t>
  </si>
  <si>
    <t>Have all drivers been driving a similar vehicle commercially for 2+ years?</t>
  </si>
  <si>
    <t>Are all drivers properly licensed and DOT Compliant?</t>
  </si>
  <si>
    <t>Drivers Maximum Hours Per Week:</t>
  </si>
  <si>
    <t>Are any family members under 21 primary drivers of a company auto?</t>
  </si>
  <si>
    <t>Drivers Maximum Hours Per Day Driving:</t>
  </si>
  <si>
    <t>Do you agree to report all drivers to Rivington?</t>
  </si>
  <si>
    <t>On Duty</t>
  </si>
  <si>
    <t>Driving</t>
  </si>
  <si>
    <t>Answer Y or No to the following questions:</t>
  </si>
  <si>
    <t>Are Drivers considered independent contractors?</t>
  </si>
  <si>
    <t>How often are current MVRs pulled?</t>
  </si>
  <si>
    <t>Terminated:</t>
  </si>
  <si>
    <t>Hired:</t>
  </si>
  <si>
    <t>In the past year, how many drivers were:</t>
  </si>
  <si>
    <t># under 25 y.o.:</t>
  </si>
  <si>
    <t># over 70 y.o.:</t>
  </si>
  <si>
    <t>Total # of Drivers:</t>
  </si>
  <si>
    <r>
      <t xml:space="preserve">DRIVER INFORMATION  </t>
    </r>
    <r>
      <rPr>
        <sz val="10"/>
        <rFont val="Arial"/>
        <family val="2"/>
      </rPr>
      <t>(</t>
    </r>
    <r>
      <rPr>
        <i/>
        <sz val="10"/>
        <rFont val="Arial"/>
        <family val="2"/>
      </rPr>
      <t>Please attach Driver Schedule with Dates of Birth, and Dates of Hire)</t>
    </r>
  </si>
  <si>
    <t>If you provide stretcher service, do you use knee, hip, chest, and over the shoulder safety restraints?</t>
  </si>
  <si>
    <t>Do you transport passengers with a portable oxygen system?</t>
  </si>
  <si>
    <t>Do you provide any medical care to passengers during transport?</t>
  </si>
  <si>
    <t>Does your company employ any EMTs?</t>
  </si>
  <si>
    <t>Will insured be transporting children under the age of 21?</t>
  </si>
  <si>
    <t>Will insured be transporting elderly passengers to the senior center?</t>
  </si>
  <si>
    <t>Will insured be transporting patients to the hospital/clinic/medical appointments?</t>
  </si>
  <si>
    <t xml:space="preserve">Does an attendant accompany stretcher clients? </t>
  </si>
  <si>
    <t>Are wheelchair or stretcher passengers ever permitted to ride in the vehicle in other than the designated securement locations?</t>
  </si>
  <si>
    <t>Are passengers in tri-wheelers required to transfer to a wheelchair or a permanent seat after loading?</t>
  </si>
  <si>
    <t>Are all vehicles equipped with forward facing, 4-point tie downs?</t>
  </si>
  <si>
    <t>Additional Info (Enter Y to all that apply, skip if not applicable)</t>
  </si>
  <si>
    <t>Complete familiarity with the required procedures in the event of an emergency with a passenger and/or accident regardless of degree of seriousness to either notify Dispatch or call 911</t>
  </si>
  <si>
    <t>Confirm with passengers understanding that the seatbelt must always be fastened and physical impairments and pre-existing injuries must be taken into account when assisting passengers</t>
  </si>
  <si>
    <t>Trained in the use of and proper procedures of wheelchair ramps or lifts (if applicable)</t>
  </si>
  <si>
    <t>Knowledgeable and certified in the proper securing wheelchair lockdown on 4 point lockdowns including not loading a passenger unless all four points are properly working.</t>
  </si>
  <si>
    <t>All drivers have received training and are certified in the loading and unloading of wheelchairs</t>
  </si>
  <si>
    <t>All drivers are both knowledgeable and certified in operating an NEMT</t>
  </si>
  <si>
    <t>Certification Section (Enter Y to all that apply, skip if not applicable)</t>
  </si>
  <si>
    <t>Does the company enter into any written or verbal agreements to provide service?</t>
  </si>
  <si>
    <t>If yes, provide copies of contracts.</t>
  </si>
  <si>
    <t>Does the insured subcontract for others?</t>
  </si>
  <si>
    <t>NEMT/Paratransit/Ambulance Only Section</t>
  </si>
  <si>
    <t>Will you be adding or deleting vehicles during the policy term?</t>
  </si>
  <si>
    <t>Are the vehicles solely owned by the applicant?</t>
  </si>
  <si>
    <t>Do drivers take vehicles home?</t>
  </si>
  <si>
    <t>Is there assumed liability by contract/agreement?</t>
  </si>
  <si>
    <t>If Y, Annual Income Derived:</t>
  </si>
  <si>
    <t>Do you lease to others without a driver?</t>
  </si>
  <si>
    <t>Do you lease to others for their use?</t>
  </si>
  <si>
    <t>If Y, Annual Cost of Hire:</t>
  </si>
  <si>
    <t>Do you hire from others with a driver?</t>
  </si>
  <si>
    <t>Do you hire from others for your use?</t>
  </si>
  <si>
    <t>What percentage of the fleet are wheelchair equipped?</t>
  </si>
  <si>
    <t>If Y, what % of staff?</t>
  </si>
  <si>
    <t>Are any volunteers used in your business?</t>
  </si>
  <si>
    <t>Will vehicles be operated for personal use?</t>
  </si>
  <si>
    <t>Is the business principal a driver on the policy?</t>
  </si>
  <si>
    <t>Total</t>
  </si>
  <si>
    <t>Corporate/Business</t>
  </si>
  <si>
    <t>Private Individuals</t>
  </si>
  <si>
    <t>Other</t>
  </si>
  <si>
    <t>Transit Authority</t>
  </si>
  <si>
    <t>Hospitals</t>
  </si>
  <si>
    <t>Deviated Route</t>
  </si>
  <si>
    <t>Hand to Hand</t>
  </si>
  <si>
    <t>Special Needs</t>
  </si>
  <si>
    <t>Private Insurance</t>
  </si>
  <si>
    <t>Ambulatory</t>
  </si>
  <si>
    <t>Fixed Route</t>
  </si>
  <si>
    <t>Door Through Door</t>
  </si>
  <si>
    <t>Emergency</t>
  </si>
  <si>
    <t>School District</t>
  </si>
  <si>
    <t>Workers Comp/HMOs</t>
  </si>
  <si>
    <t>Stretcher</t>
  </si>
  <si>
    <t>On-Demand</t>
  </si>
  <si>
    <t>Door to Door</t>
  </si>
  <si>
    <t>ADA Paratransit</t>
  </si>
  <si>
    <t>Social Service Agency</t>
  </si>
  <si>
    <t>Medicaid</t>
  </si>
  <si>
    <t>Wheelchair</t>
  </si>
  <si>
    <t>Pre-Scheduled</t>
  </si>
  <si>
    <t>Curb to Curb</t>
  </si>
  <si>
    <t>Non-Emergency</t>
  </si>
  <si>
    <t>Revenue Sources</t>
  </si>
  <si>
    <t>Type of Transport</t>
  </si>
  <si>
    <t>Service Arrangements</t>
  </si>
  <si>
    <t>Service Provided</t>
  </si>
  <si>
    <t>Service Type</t>
  </si>
  <si>
    <t>Please indicate the extent to which you transport the following as a percentage of total mileage (skip if not applicable):</t>
  </si>
  <si>
    <t>If Yes, what % of trips?</t>
  </si>
  <si>
    <t>Is there any ridesharing?</t>
  </si>
  <si>
    <t>Do any vehicles have lights and sirens?</t>
  </si>
  <si>
    <t>App used for navigation?</t>
  </si>
  <si>
    <t>Are cell phones hands free?</t>
  </si>
  <si>
    <t>Do drivers carry cell phones?</t>
  </si>
  <si>
    <t>% of vehicles that are owner-operator:</t>
  </si>
  <si>
    <t>200+ Miles:</t>
  </si>
  <si>
    <t>51-200 Miles:</t>
  </si>
  <si>
    <t>0-50 Miles:</t>
  </si>
  <si>
    <t xml:space="preserve">Radius of Operation (Enter %):  </t>
  </si>
  <si>
    <t>How many shifts per day?</t>
  </si>
  <si>
    <t>Days of Service:</t>
  </si>
  <si>
    <t>Hours of Service:</t>
  </si>
  <si>
    <t>RISK SPECIFICS</t>
  </si>
  <si>
    <t>Any NYC 5 boroughs exposures? If yes, please explain:</t>
  </si>
  <si>
    <t xml:space="preserve">List any destination in Mexico planned for the upcoming 12 months: </t>
  </si>
  <si>
    <t>What was the farthest destination traveled to in the past 12 months:</t>
  </si>
  <si>
    <t>City, State</t>
  </si>
  <si>
    <t xml:space="preserve">Trucking/Charter: List destinations as a % of total trips;  Taxi/Limo/Transit: List areas served and percent of trips;  School: List school districts served. </t>
  </si>
  <si>
    <t>TOTAL:</t>
  </si>
  <si>
    <r>
      <t xml:space="preserve">DESTINATIONS </t>
    </r>
    <r>
      <rPr>
        <sz val="10"/>
        <rFont val="Arial"/>
        <family val="2"/>
      </rPr>
      <t>(Must equal 100%)</t>
    </r>
  </si>
  <si>
    <t>Total (must add to 100%)</t>
  </si>
  <si>
    <t>Do you enter into Subcontracting/Interchange Agreements?</t>
  </si>
  <si>
    <t>Non-Emergency Medical</t>
  </si>
  <si>
    <t>Do you service casinos?</t>
  </si>
  <si>
    <t>Disabled/Handicapped</t>
  </si>
  <si>
    <t>Do you travel into Mexico?</t>
  </si>
  <si>
    <t>School</t>
  </si>
  <si>
    <t>Night Out</t>
  </si>
  <si>
    <t>Buses &amp; Limos Section:</t>
  </si>
  <si>
    <t>Weddings</t>
  </si>
  <si>
    <t>Corporate</t>
  </si>
  <si>
    <t>How many vehicles have meters/fareboxes?</t>
  </si>
  <si>
    <t>Airport</t>
  </si>
  <si>
    <t>Provide a brief description of your operation:</t>
  </si>
  <si>
    <t>What percentage of your trips are:</t>
  </si>
  <si>
    <t>List airports served and % of trips to each:</t>
  </si>
  <si>
    <t>Entertainment Groups</t>
  </si>
  <si>
    <t>Social Service</t>
  </si>
  <si>
    <t>Head Start / Day Care Transportation</t>
  </si>
  <si>
    <t>Professional Athletes</t>
  </si>
  <si>
    <t>Van Pool</t>
  </si>
  <si>
    <t>Non-School Charter (School type bus only)</t>
  </si>
  <si>
    <t>Non-metered Taxi</t>
  </si>
  <si>
    <t>Employment Service</t>
  </si>
  <si>
    <t>School Activity Transportation</t>
  </si>
  <si>
    <t>Metered Taxi</t>
  </si>
  <si>
    <t>Employee Shuttle</t>
  </si>
  <si>
    <t>Before and After School Routes</t>
  </si>
  <si>
    <t>Black/Silver Car</t>
  </si>
  <si>
    <t>Non-emergency. Medical</t>
  </si>
  <si>
    <t>Local Sightseeing or Courtesy Bus</t>
  </si>
  <si>
    <t>Corporate Sedan</t>
  </si>
  <si>
    <t>Paratransit</t>
  </si>
  <si>
    <t>Other Scheduled Service</t>
  </si>
  <si>
    <t>Special Occasion Limo</t>
  </si>
  <si>
    <t>Demand Response</t>
  </si>
  <si>
    <t>Inter-city Scheduled Service</t>
  </si>
  <si>
    <t>Airport Service</t>
  </si>
  <si>
    <t>Fixed Route Transit</t>
  </si>
  <si>
    <t>Charter Bus</t>
  </si>
  <si>
    <t>USE AS % OF TOTAL MILEAGE</t>
  </si>
  <si>
    <t>OPERATIONS</t>
  </si>
  <si>
    <t>Total units:</t>
  </si>
  <si>
    <t>Wheelchair Vans</t>
  </si>
  <si>
    <t>Limo Bus</t>
  </si>
  <si>
    <t>Super stretch SUV (&gt;200" stretch)</t>
  </si>
  <si>
    <t>Stretch SUV</t>
  </si>
  <si>
    <t>Stretch Limo</t>
  </si>
  <si>
    <t>Sedan / SUV (non-stretched)</t>
  </si>
  <si>
    <t xml:space="preserve">Small Transit (&lt;= 20 passengers) </t>
  </si>
  <si>
    <t>Transit Bus (&gt; 20 passengers)</t>
  </si>
  <si>
    <t>School Van</t>
  </si>
  <si>
    <t>School Bus (60+ passengers)</t>
  </si>
  <si>
    <t>School Bus (21-60 passengers)</t>
  </si>
  <si>
    <t>School Bus (9-20 passengers)</t>
  </si>
  <si>
    <t>School Bus (1-8 passengers)</t>
  </si>
  <si>
    <t>Charter Van (&lt; 16 passengers)</t>
  </si>
  <si>
    <t>Charter Mini (16-29 passengers)</t>
  </si>
  <si>
    <t>Charter Bus (&gt; 29 passengers)</t>
  </si>
  <si>
    <t># of One-Way Trips</t>
  </si>
  <si>
    <t>Total Fleet Mileage</t>
  </si>
  <si>
    <t>Gross Revenues</t>
  </si>
  <si>
    <t>4th Prior</t>
  </si>
  <si>
    <t>3rd Prior</t>
  </si>
  <si>
    <t>2nd Prior</t>
  </si>
  <si>
    <t>1st Prior</t>
  </si>
  <si>
    <t xml:space="preserve"> Current/Expiring</t>
  </si>
  <si>
    <t>Projected</t>
  </si>
  <si>
    <t>Projections &amp; Historical Figures</t>
  </si>
  <si>
    <t>Loss Run Date for Each Term</t>
  </si>
  <si>
    <t>Number of Drivers</t>
  </si>
  <si>
    <t>Number of Spare Vehicles</t>
  </si>
  <si>
    <t>Number of Power Units</t>
  </si>
  <si>
    <t>Number of Vehicles</t>
  </si>
  <si>
    <t>Total Premium Per Vehicle</t>
  </si>
  <si>
    <t>Physical Damage Premium Per Vehicle</t>
  </si>
  <si>
    <t>Auto Liability Premium Per Vehicle</t>
  </si>
  <si>
    <t>Comprehensive Deductible</t>
  </si>
  <si>
    <t>Collision Deductible</t>
  </si>
  <si>
    <t>Liability Deductible</t>
  </si>
  <si>
    <t>Liability Limits</t>
  </si>
  <si>
    <t>Insurance Carrier / Broker</t>
  </si>
  <si>
    <t>Policy Term End Date (Change if Incorrect)</t>
  </si>
  <si>
    <t>Policy Term Start Date</t>
  </si>
  <si>
    <t>Current/Expiring</t>
  </si>
  <si>
    <t>Historical Insurance Coverage (Liability)</t>
  </si>
  <si>
    <t>Historical Years Available?</t>
  </si>
  <si>
    <t>Y</t>
  </si>
  <si>
    <t>Continuous coverage for last 3 years?</t>
  </si>
  <si>
    <t>***Coverages unavailable in current program</t>
  </si>
  <si>
    <r>
      <rPr>
        <sz val="18"/>
        <rFont val="Arial"/>
        <family val="2"/>
      </rPr>
      <t xml:space="preserve">* </t>
    </r>
    <r>
      <rPr>
        <sz val="10"/>
        <rFont val="Arial"/>
        <family val="2"/>
      </rPr>
      <t>Mileage/Gross Receipts, SIR's, and captives also may be available dependent on risk characteristics.</t>
    </r>
  </si>
  <si>
    <t>Total Stated Values:</t>
  </si>
  <si>
    <t>Refrigeration Breakdown</t>
  </si>
  <si>
    <t>Collision</t>
  </si>
  <si>
    <t>Comprehensive</t>
  </si>
  <si>
    <t>Cargo</t>
  </si>
  <si>
    <t>Specified Perils</t>
  </si>
  <si>
    <t>Limits/Deductible:</t>
  </si>
  <si>
    <t>Deductible:</t>
  </si>
  <si>
    <t>General Liability - Bodily Injury</t>
  </si>
  <si>
    <t>2, 8 &amp; 9</t>
  </si>
  <si>
    <t>Auto Liability Symbols Covered</t>
  </si>
  <si>
    <t>Rental Reimbursement w/Downtime Protection***</t>
  </si>
  <si>
    <t>NJ-250,000 Pedestrian PIP Only</t>
  </si>
  <si>
    <t>Personal Injury Protection (PIP)</t>
  </si>
  <si>
    <t>Decline Coverage</t>
  </si>
  <si>
    <t>Roadside Assistance***</t>
  </si>
  <si>
    <t>Medical Payments Limit</t>
  </si>
  <si>
    <t>Rental Reimbursement***</t>
  </si>
  <si>
    <t>15000/30000</t>
  </si>
  <si>
    <t>Drive Other Car</t>
  </si>
  <si>
    <t>5000 LESS 500 DED</t>
  </si>
  <si>
    <t>Uninsured Motorist - Property Damage</t>
  </si>
  <si>
    <t>Trailer Interchange***</t>
  </si>
  <si>
    <t>No Coverage</t>
  </si>
  <si>
    <t>On Hook Liability***</t>
  </si>
  <si>
    <t>Primary Non-Contributory?</t>
  </si>
  <si>
    <t>Garagekeepers***</t>
  </si>
  <si>
    <t>Auto Liability - Property Damage</t>
  </si>
  <si>
    <t>Waiver of Subrogation?</t>
  </si>
  <si>
    <t>Non-Trucking Liability</t>
  </si>
  <si>
    <t>Limits:</t>
  </si>
  <si>
    <t>Coverage Requested:</t>
  </si>
  <si>
    <t>Miscellaneous Coverages:</t>
  </si>
  <si>
    <t>Other Coverages:</t>
  </si>
  <si>
    <t>Auto Liability/Physical Damage:</t>
  </si>
  <si>
    <t>Auto Full Coverage Only</t>
  </si>
  <si>
    <t>Coverages Desired:</t>
  </si>
  <si>
    <t>REQUESTED COVERAGES:</t>
  </si>
  <si>
    <t>*If more than 2, please provide separate attachment listing all additional interests</t>
  </si>
  <si>
    <t>Additional interest 2(Type/Name/Address):</t>
  </si>
  <si>
    <t>Additional interest 1(Type/Name/Address):</t>
  </si>
  <si>
    <t># of additional interests?</t>
  </si>
  <si>
    <t>Please list states where applicant has operating authority:</t>
  </si>
  <si>
    <t>Has the applicant previously allowed others to operate under their authority?</t>
  </si>
  <si>
    <t>Does applicant allow others to operate under their authority?</t>
  </si>
  <si>
    <t>Has applicant operated under a different DOT number in the past 5 years? If yes, please provide DOT #.</t>
  </si>
  <si>
    <t xml:space="preserve">       Other:</t>
  </si>
  <si>
    <t xml:space="preserve">       WM ATC</t>
  </si>
  <si>
    <t xml:space="preserve">       VA DMV</t>
  </si>
  <si>
    <t xml:space="preserve">       PA PPA</t>
  </si>
  <si>
    <t xml:space="preserve">       OS-32</t>
  </si>
  <si>
    <t xml:space="preserve">       OH PUC</t>
  </si>
  <si>
    <t xml:space="preserve">       MO DOT</t>
  </si>
  <si>
    <t xml:space="preserve">       BMC-91x</t>
  </si>
  <si>
    <t xml:space="preserve">       MCS-90/BMC-91</t>
  </si>
  <si>
    <t xml:space="preserve">       Form H</t>
  </si>
  <si>
    <t xml:space="preserve">       Form F</t>
  </si>
  <si>
    <t xml:space="preserve">       Form E</t>
  </si>
  <si>
    <t xml:space="preserve">       FR-19</t>
  </si>
  <si>
    <t xml:space="preserve">       CO PUC</t>
  </si>
  <si>
    <t xml:space="preserve">       CA PUC</t>
  </si>
  <si>
    <t xml:space="preserve">       BMC-34</t>
  </si>
  <si>
    <t>If so, please check all filings required:</t>
  </si>
  <si>
    <t>Are there any filings required?</t>
  </si>
  <si>
    <t>Does applicant require an A-rated carrier?</t>
  </si>
  <si>
    <t>FILING/GENERAL INFORMATION</t>
  </si>
  <si>
    <t>Have you owned any other companies in the past? Please provide names/years in operation.</t>
  </si>
  <si>
    <t># of Vehicles/Size of Company:</t>
  </si>
  <si>
    <t>Included in Insurance?</t>
  </si>
  <si>
    <t>Type of Business:</t>
  </si>
  <si>
    <t>Relationship:</t>
  </si>
  <si>
    <t>Name:</t>
  </si>
  <si>
    <t>Subsidiaries/Affiliated Companies</t>
  </si>
  <si>
    <t>Ph./Ext.:</t>
  </si>
  <si>
    <t>Yrs. in Position:</t>
  </si>
  <si>
    <t>Maintenance Director:</t>
  </si>
  <si>
    <t>Safety Director:</t>
  </si>
  <si>
    <t>Operations Manager:</t>
  </si>
  <si>
    <t>President/CEO/Owner/Fleet Manager:</t>
  </si>
  <si>
    <t>e-mail:</t>
  </si>
  <si>
    <t>Business Principal:</t>
  </si>
  <si>
    <t>Key Management Personnel:</t>
  </si>
  <si>
    <t>Primary City Zip Code (any zip in city)</t>
  </si>
  <si>
    <t>Primary City of Operations:</t>
  </si>
  <si>
    <t>Are mailing and garaging addresses the same?</t>
  </si>
  <si>
    <t>Garaging Zip</t>
  </si>
  <si>
    <t>Mailing Zip</t>
  </si>
  <si>
    <t>Garaging State</t>
  </si>
  <si>
    <t>Mailing State</t>
  </si>
  <si>
    <t>Garaging City</t>
  </si>
  <si>
    <t>Mailing City</t>
  </si>
  <si>
    <t>Garaging Address (if different)</t>
  </si>
  <si>
    <t xml:space="preserve">Mailing Address </t>
  </si>
  <si>
    <t>If Y, please list name of company:</t>
  </si>
  <si>
    <t>New Venture - No Driving Experience</t>
  </si>
  <si>
    <t>If new venture, have you ever driven for or been associated with any transportation operation before?</t>
  </si>
  <si>
    <t>Add'l NAICS Code (if applicable):</t>
  </si>
  <si>
    <t>NAICS Code:</t>
  </si>
  <si>
    <t>Is this a new venture?</t>
  </si>
  <si>
    <t>PUC #:</t>
  </si>
  <si>
    <t>USDOT #:</t>
  </si>
  <si>
    <t>ICC/MC Docket Number:</t>
  </si>
  <si>
    <t>Heavy Loads/Special</t>
  </si>
  <si>
    <t>Main Use(choose most applicable):</t>
  </si>
  <si>
    <t>New or Renewal?</t>
  </si>
  <si>
    <t>Auto Dealers</t>
  </si>
  <si>
    <t>Account Category (choose most applicable):</t>
  </si>
  <si>
    <t>Years Under Current Management:</t>
  </si>
  <si>
    <t>1st Year Under Current Management:</t>
  </si>
  <si>
    <t>Years in Business:</t>
  </si>
  <si>
    <t>Year Established:</t>
  </si>
  <si>
    <t>Insured DBA:</t>
  </si>
  <si>
    <t>Sole Proprietorship</t>
  </si>
  <si>
    <t>Business Type:</t>
  </si>
  <si>
    <t>Business Name:</t>
  </si>
  <si>
    <t xml:space="preserve"> Requested Quote Date:</t>
  </si>
  <si>
    <t>Effective Date:</t>
  </si>
  <si>
    <t>APPLICANT INFORMATION</t>
  </si>
  <si>
    <t>Sub-Producer Name (if applicable):</t>
  </si>
  <si>
    <t>Is this a brokered account?</t>
  </si>
  <si>
    <t>If Y, how long has your agency written this applicant?</t>
  </si>
  <si>
    <t>Are you the incumbent agency?</t>
  </si>
  <si>
    <t>Producer Phone:</t>
  </si>
  <si>
    <t>Agency Fax:</t>
  </si>
  <si>
    <t>E-Mail Address:</t>
  </si>
  <si>
    <t>Agency Phone:</t>
  </si>
  <si>
    <t>Producer's Name:</t>
  </si>
  <si>
    <r>
      <t>Agency:</t>
    </r>
    <r>
      <rPr>
        <u/>
        <sz val="10"/>
        <rFont val="Arial"/>
        <family val="2"/>
      </rPr>
      <t xml:space="preserve">                                                                         </t>
    </r>
  </si>
  <si>
    <t>Date:</t>
  </si>
  <si>
    <t>BROKER INFORMATION</t>
  </si>
  <si>
    <t>Phys Dam Deductible</t>
  </si>
  <si>
    <t>Sub Category</t>
  </si>
  <si>
    <t>Corporation</t>
  </si>
  <si>
    <t>New Venture Type</t>
  </si>
  <si>
    <t>Subsidiary/Affiliate</t>
  </si>
  <si>
    <t>New Business/Renewal Business</t>
  </si>
  <si>
    <t>Days of Service</t>
  </si>
  <si>
    <t>Limit Type</t>
  </si>
  <si>
    <t>MedPay</t>
  </si>
  <si>
    <t>BI Limits</t>
  </si>
  <si>
    <t>PD Limits</t>
  </si>
  <si>
    <t>UM Limits</t>
  </si>
  <si>
    <t>Liab Deductible</t>
  </si>
  <si>
    <t>Coll Deductible</t>
  </si>
  <si>
    <t>Symbol</t>
  </si>
  <si>
    <t>Wheelchair % Band</t>
  </si>
  <si>
    <t>Pay Type</t>
  </si>
  <si>
    <t>Employee_Union</t>
  </si>
  <si>
    <t>MVRs Pulled</t>
  </si>
  <si>
    <t>Safety Meetings</t>
  </si>
  <si>
    <t xml:space="preserve">Coverage Selections </t>
  </si>
  <si>
    <t>PIP Limits</t>
  </si>
  <si>
    <t>Sub Category OLD</t>
  </si>
  <si>
    <t>2017 NAICS Code</t>
  </si>
  <si>
    <t>2017 NAICS Title</t>
  </si>
  <si>
    <t>Body Type</t>
  </si>
  <si>
    <t>Vehicle Description</t>
  </si>
  <si>
    <t>Veh Prod Cd*</t>
  </si>
  <si>
    <t>Weight Class</t>
  </si>
  <si>
    <t>Vehicle Grp</t>
  </si>
  <si>
    <t>VehProdSymbol</t>
  </si>
  <si>
    <t>VAL-SYM-IND-LIAB-PHYSDAM</t>
  </si>
  <si>
    <r>
      <rPr>
        <sz val="8"/>
        <rFont val="Times New Roman"/>
        <family val="1"/>
      </rPr>
      <t>CREDIT CODE</t>
    </r>
  </si>
  <si>
    <t>Late Payments</t>
  </si>
  <si>
    <t>MTC - Regular Cargo Limits</t>
  </si>
  <si>
    <t>MTC - Reefer Limits</t>
  </si>
  <si>
    <t>GK Cov List</t>
  </si>
  <si>
    <t>On-Hook</t>
  </si>
  <si>
    <t>Org Table</t>
  </si>
  <si>
    <t>Cargo Table</t>
  </si>
  <si>
    <t>Violation Codes</t>
  </si>
  <si>
    <t>Vio Desc</t>
  </si>
  <si>
    <t>BTU Table</t>
  </si>
  <si>
    <t>BI Limits in order</t>
  </si>
  <si>
    <t>PD Limits in order</t>
  </si>
  <si>
    <t>Vehicle Type_Major</t>
  </si>
  <si>
    <t>UMUIMPD OPTION</t>
  </si>
  <si>
    <r>
      <rPr>
        <sz val="8"/>
        <rFont val="Times New Roman"/>
        <family val="1"/>
      </rPr>
      <t>MED PAY OPTION</t>
    </r>
  </si>
  <si>
    <t>Years - ICC</t>
  </si>
  <si>
    <t>PIP Option (Only NJ Right Now)</t>
  </si>
  <si>
    <t>Has a veh symbol</t>
  </si>
  <si>
    <t>Agricultural Hauling</t>
  </si>
  <si>
    <t>Partnership</t>
  </si>
  <si>
    <t>Subsidiary</t>
  </si>
  <si>
    <t>New</t>
  </si>
  <si>
    <t>Weekdays Only</t>
  </si>
  <si>
    <t>Single</t>
  </si>
  <si>
    <t>1) Any Auto</t>
  </si>
  <si>
    <t>Hourly</t>
  </si>
  <si>
    <t>Union</t>
  </si>
  <si>
    <t>Quarterly</t>
  </si>
  <si>
    <t>Weekly</t>
  </si>
  <si>
    <t>Auto Liability Only + GL + Cargo</t>
  </si>
  <si>
    <t>Airport Bus Or Airport Limousine(1-8)</t>
  </si>
  <si>
    <t>Soybean Farming</t>
  </si>
  <si>
    <t>Tractor</t>
  </si>
  <si>
    <t>Local Cartage</t>
  </si>
  <si>
    <t>X</t>
  </si>
  <si>
    <t>Y1</t>
  </si>
  <si>
    <t xml:space="preserve"> Liability Symboling - Qualifies as a Symboled Vehicle but has a PAE &gt;$2,000</t>
  </si>
  <si>
    <r>
      <rPr>
        <sz val="8"/>
        <rFont val="Times New Roman"/>
        <family val="1"/>
      </rPr>
      <t>A1</t>
    </r>
  </si>
  <si>
    <r>
      <rPr>
        <sz val="8"/>
        <rFont val="Times New Roman"/>
        <family val="1"/>
      </rPr>
      <t>NONE</t>
    </r>
  </si>
  <si>
    <r>
      <rPr>
        <sz val="8"/>
        <rFont val="Times New Roman"/>
        <family val="1"/>
      </rPr>
      <t>RBI COMBO OPTION</t>
    </r>
  </si>
  <si>
    <r>
      <rPr>
        <sz val="8"/>
        <rFont val="Times New Roman"/>
        <family val="1"/>
      </rPr>
      <t>PD OPTION</t>
    </r>
  </si>
  <si>
    <t>Code</t>
  </si>
  <si>
    <t>AAF</t>
  </si>
  <si>
    <t>At Fault Accident</t>
  </si>
  <si>
    <r>
      <rPr>
        <sz val="8"/>
        <rFont val="Times New Roman"/>
        <family val="1"/>
      </rPr>
      <t>BTU CLASS</t>
    </r>
  </si>
  <si>
    <t>First2</t>
  </si>
  <si>
    <t>Letter</t>
  </si>
  <si>
    <t>Power Unit</t>
  </si>
  <si>
    <t>n/a - Doesn't apply</t>
  </si>
  <si>
    <t>NJ-NONE</t>
  </si>
  <si>
    <t>n/a</t>
  </si>
  <si>
    <t>Airport Taxi Services</t>
  </si>
  <si>
    <t>Individual</t>
  </si>
  <si>
    <t>New Venture - Owned Another Company</t>
  </si>
  <si>
    <t>Affiliate</t>
  </si>
  <si>
    <t>Renewal</t>
  </si>
  <si>
    <t>Weekends Only</t>
  </si>
  <si>
    <t>Split</t>
  </si>
  <si>
    <t>25000/50000</t>
  </si>
  <si>
    <t>2) All Owned Autos</t>
  </si>
  <si>
    <t>1-10%</t>
  </si>
  <si>
    <t>By Mileage</t>
  </si>
  <si>
    <t>Non-Union</t>
  </si>
  <si>
    <t>Semi-Annually</t>
  </si>
  <si>
    <t>Bi-Weekly</t>
  </si>
  <si>
    <t>Auto Full Coverage + GL + Cargo</t>
  </si>
  <si>
    <t>DE-Single PIP Limit $30000 Each "Accident"-Split Limit $15000 Per person/$30000 Per Accident</t>
  </si>
  <si>
    <t>Airport Bus Or Airport Limousine(21-60)</t>
  </si>
  <si>
    <t xml:space="preserve">Oilseed (except Soybean) Farming </t>
  </si>
  <si>
    <t>Dump Truck 0-16k GVW</t>
  </si>
  <si>
    <t>Light Local</t>
  </si>
  <si>
    <t>L</t>
  </si>
  <si>
    <t>Y2</t>
  </si>
  <si>
    <t>Liability and Physdam Symboling - Qualifies as a Symboled Vehicle</t>
  </si>
  <si>
    <r>
      <rPr>
        <sz val="8"/>
        <rFont val="Times New Roman"/>
        <family val="1"/>
      </rPr>
      <t>A2</t>
    </r>
  </si>
  <si>
    <r>
      <rPr>
        <sz val="8"/>
        <rFont val="Times New Roman"/>
        <family val="1"/>
      </rPr>
      <t>5K W/500 DED</t>
    </r>
  </si>
  <si>
    <r>
      <rPr>
        <sz val="8"/>
        <rFont val="Times New Roman"/>
        <family val="1"/>
      </rPr>
      <t>5K W/2500 DED</t>
    </r>
  </si>
  <si>
    <t>Legal Liability</t>
  </si>
  <si>
    <t>On-Hook Legal Liability</t>
  </si>
  <si>
    <t>Organization Type</t>
  </si>
  <si>
    <t>AFM</t>
  </si>
  <si>
    <t>Accident found on MVR only at renewal - Not Chargeable</t>
  </si>
  <si>
    <r>
      <rPr>
        <sz val="8"/>
        <rFont val="Times New Roman"/>
        <family val="1"/>
      </rPr>
      <t>10C</t>
    </r>
  </si>
  <si>
    <t>Trailer</t>
  </si>
  <si>
    <r>
      <rPr>
        <sz val="8"/>
        <rFont val="Times New Roman"/>
        <family val="1"/>
      </rPr>
      <t>100 DED</t>
    </r>
  </si>
  <si>
    <t>Amish Taxis</t>
  </si>
  <si>
    <t>Gov. Entity</t>
  </si>
  <si>
    <t>New Venture - Owner Currently Owns Another Company</t>
  </si>
  <si>
    <t>Weekdays and Weekends</t>
  </si>
  <si>
    <t>3) Owned Private Passenger Autos</t>
  </si>
  <si>
    <t>11-20%</t>
  </si>
  <si>
    <t>Trip</t>
  </si>
  <si>
    <t>Annually</t>
  </si>
  <si>
    <t>Monthly</t>
  </si>
  <si>
    <t>Auto Liability Only</t>
  </si>
  <si>
    <t>FL-$10,000 PIP Limit</t>
  </si>
  <si>
    <t>Airport Bus Or Airport Limousine(9-20)</t>
  </si>
  <si>
    <t xml:space="preserve">Dry Pea and Bean Farming </t>
  </si>
  <si>
    <t>Flatbed Truck 0-16 GVW</t>
  </si>
  <si>
    <t>Non Symboled Vehicle</t>
  </si>
  <si>
    <r>
      <rPr>
        <sz val="8"/>
        <rFont val="Times New Roman"/>
        <family val="1"/>
      </rPr>
      <t>A3</t>
    </r>
  </si>
  <si>
    <r>
      <rPr>
        <sz val="8"/>
        <rFont val="Times New Roman"/>
        <family val="1"/>
      </rPr>
      <t>5K W/1000 DED</t>
    </r>
  </si>
  <si>
    <r>
      <rPr>
        <sz val="8"/>
        <rFont val="Times New Roman"/>
        <family val="1"/>
      </rPr>
      <t>10K W/2500 DED</t>
    </r>
  </si>
  <si>
    <t>Direct Primary</t>
  </si>
  <si>
    <t>On-Hook Direct Excess</t>
  </si>
  <si>
    <t>15/30 - UNLIMITED</t>
  </si>
  <si>
    <t>BEER WINE (NO LIQUOR)</t>
  </si>
  <si>
    <t>ANC</t>
  </si>
  <si>
    <t>Waived Claim – Closed</t>
  </si>
  <si>
    <r>
      <rPr>
        <sz val="8"/>
        <rFont val="Times New Roman"/>
        <family val="1"/>
      </rPr>
      <t>10H</t>
    </r>
  </si>
  <si>
    <t>10000 LESS 500 DED</t>
  </si>
  <si>
    <t>NJ-15,000 PRIMARY W/$250 DED</t>
  </si>
  <si>
    <r>
      <rPr>
        <sz val="8"/>
        <rFont val="Times New Roman"/>
        <family val="1"/>
      </rPr>
      <t>150 DED</t>
    </r>
  </si>
  <si>
    <t>Joint Venture</t>
  </si>
  <si>
    <t>New Venture - Owner Was Driver For Another Company</t>
  </si>
  <si>
    <t>30000/60000</t>
  </si>
  <si>
    <t>4) Owned Autos Other Than Private Passenger</t>
  </si>
  <si>
    <t>21-30%</t>
  </si>
  <si>
    <t>Bi-Annually</t>
  </si>
  <si>
    <t>KS-Medical Expenses Up to $4500, Rehabilitation Expenses Up to $4500, WL $900 per month Max up to one year, Essential Service Expenses Up to $25 per day up to 365 days, Funeral Expenses up to $2000 per person, Survivor's Loss $900 per month Max up to 365 days.</t>
  </si>
  <si>
    <t>Airport Bus Or Airport Limousine(Over 60)</t>
  </si>
  <si>
    <t>Wheat Farming</t>
  </si>
  <si>
    <t>Tow Truck - one axle</t>
  </si>
  <si>
    <t>Tow</t>
  </si>
  <si>
    <r>
      <rPr>
        <sz val="8"/>
        <rFont val="Times New Roman"/>
        <family val="1"/>
      </rPr>
      <t>B0</t>
    </r>
  </si>
  <si>
    <r>
      <rPr>
        <sz val="8"/>
        <rFont val="Times New Roman"/>
        <family val="1"/>
      </rPr>
      <t>10K W/500 DED</t>
    </r>
  </si>
  <si>
    <r>
      <rPr>
        <sz val="8"/>
        <rFont val="Times New Roman"/>
        <family val="1"/>
      </rPr>
      <t>25K W/2500 DED</t>
    </r>
  </si>
  <si>
    <t>Direct Excess</t>
  </si>
  <si>
    <t>On-Hook Direct Primary</t>
  </si>
  <si>
    <r>
      <rPr>
        <sz val="8"/>
        <rFont val="Times New Roman"/>
        <family val="1"/>
      </rPr>
      <t>15/30 - LIMITED</t>
    </r>
  </si>
  <si>
    <t>BEVERAGES</t>
  </si>
  <si>
    <t>ANO</t>
  </si>
  <si>
    <t>Waived Claim – Open</t>
  </si>
  <si>
    <r>
      <rPr>
        <sz val="8"/>
        <rFont val="Times New Roman"/>
        <family val="1"/>
      </rPr>
      <t>10N</t>
    </r>
  </si>
  <si>
    <t>25000 LESS 500 DED</t>
  </si>
  <si>
    <t>NJ-15,000 PRIMARY W/$500 DED</t>
  </si>
  <si>
    <r>
      <rPr>
        <sz val="8"/>
        <rFont val="Times New Roman"/>
        <family val="1"/>
      </rPr>
      <t>250 DED</t>
    </r>
  </si>
  <si>
    <t>Auto Haulers</t>
  </si>
  <si>
    <t>LLC</t>
  </si>
  <si>
    <t>5) All Owned Autos Which Require No-Fault Coverage</t>
  </si>
  <si>
    <t>31-40%</t>
  </si>
  <si>
    <t>Not Pulled</t>
  </si>
  <si>
    <t>Auto Liability Only + GL + Cargo + Ancillary Coverage</t>
  </si>
  <si>
    <t>MD-$2500 PIP Limit</t>
  </si>
  <si>
    <t>Ambulance</t>
  </si>
  <si>
    <t xml:space="preserve">Corn Farming </t>
  </si>
  <si>
    <t>Pickup&lt;= 1/2 Ton 4x2</t>
  </si>
  <si>
    <r>
      <rPr>
        <sz val="8"/>
        <rFont val="Times New Roman"/>
        <family val="1"/>
      </rPr>
      <t>B1</t>
    </r>
  </si>
  <si>
    <r>
      <rPr>
        <sz val="8"/>
        <rFont val="Times New Roman"/>
        <family val="1"/>
      </rPr>
      <t>10K W/1000 DED</t>
    </r>
  </si>
  <si>
    <r>
      <rPr>
        <sz val="8"/>
        <rFont val="Times New Roman"/>
        <family val="1"/>
      </rPr>
      <t>50K W/2500 DED</t>
    </r>
  </si>
  <si>
    <r>
      <rPr>
        <sz val="8"/>
        <rFont val="Times New Roman"/>
        <family val="1"/>
      </rPr>
      <t>25/100 - LIMITED</t>
    </r>
  </si>
  <si>
    <t>CANNED GOODS</t>
  </si>
  <si>
    <t>ASW</t>
  </si>
  <si>
    <t>Accident Surcharge Waived</t>
  </si>
  <si>
    <r>
      <rPr>
        <sz val="8"/>
        <rFont val="Times New Roman"/>
        <family val="1"/>
      </rPr>
      <t>10S</t>
    </r>
  </si>
  <si>
    <t>35000 LESS 500 DED</t>
  </si>
  <si>
    <t>NJ-15,000 PRIMARY W/$1,000 DED</t>
  </si>
  <si>
    <r>
      <rPr>
        <sz val="8"/>
        <rFont val="Times New Roman"/>
        <family val="1"/>
      </rPr>
      <t>500 DED</t>
    </r>
  </si>
  <si>
    <t>Auto Repair &amp; Maintenance</t>
  </si>
  <si>
    <t>6) Owned Autos Subject to Compulsory UM Law</t>
  </si>
  <si>
    <t>41-50%</t>
  </si>
  <si>
    <t>Auto Full Coverage + GL + Cargo + Coverage</t>
  </si>
  <si>
    <t>MN-Basic Limit do not know</t>
  </si>
  <si>
    <t>Car Service</t>
  </si>
  <si>
    <t>Rice Farming</t>
  </si>
  <si>
    <t>5A</t>
  </si>
  <si>
    <t>Pickup&lt;= 1/2 Ton 4x4</t>
  </si>
  <si>
    <t>POlicy CODE</t>
  </si>
  <si>
    <t>Policy Product</t>
  </si>
  <si>
    <r>
      <rPr>
        <sz val="8"/>
        <rFont val="Times New Roman"/>
        <family val="1"/>
      </rPr>
      <t>B2</t>
    </r>
  </si>
  <si>
    <r>
      <rPr>
        <sz val="8"/>
        <rFont val="Times New Roman"/>
        <family val="1"/>
      </rPr>
      <t>25K W/500 DED</t>
    </r>
  </si>
  <si>
    <r>
      <rPr>
        <sz val="8"/>
        <rFont val="Times New Roman"/>
        <family val="1"/>
      </rPr>
      <t>75K W/2500 DED</t>
    </r>
  </si>
  <si>
    <t>25/100 - UNLIMITED</t>
  </si>
  <si>
    <t>DAIRY</t>
  </si>
  <si>
    <t>BOT</t>
  </si>
  <si>
    <t>Open Bottle</t>
  </si>
  <si>
    <r>
      <rPr>
        <sz val="8"/>
        <rFont val="Times New Roman"/>
        <family val="1"/>
      </rPr>
      <t>10T</t>
    </r>
  </si>
  <si>
    <t>50000 LESS 500 DED</t>
  </si>
  <si>
    <t>4+</t>
  </si>
  <si>
    <t>NJ-15,000 PRIMARY W/$2,000 DED</t>
  </si>
  <si>
    <r>
      <rPr>
        <sz val="8"/>
        <rFont val="Times New Roman"/>
        <family val="1"/>
      </rPr>
      <t>750 DED</t>
    </r>
  </si>
  <si>
    <t>Auto Salvage Haulers</t>
  </si>
  <si>
    <t>50000/100000</t>
  </si>
  <si>
    <t>7) Autos Specified on  Schedule</t>
  </si>
  <si>
    <t>51-60%</t>
  </si>
  <si>
    <t>Does Not Occur</t>
  </si>
  <si>
    <t>Auto Full Coverage + Ancillary Coverages</t>
  </si>
  <si>
    <t>ND-Basic Limit do not know</t>
  </si>
  <si>
    <t>Charter Bus(1-8)</t>
  </si>
  <si>
    <t xml:space="preserve">Oilseed and Grain Combination Farming </t>
  </si>
  <si>
    <t>5B</t>
  </si>
  <si>
    <t>Pickup &gt;  1/2 Ton 4x4</t>
  </si>
  <si>
    <t>TW</t>
  </si>
  <si>
    <t>if any vehicle on the policy has a Tow vehicle product code then Policy Prodcut code is TW, else</t>
  </si>
  <si>
    <r>
      <rPr>
        <sz val="8"/>
        <rFont val="Times New Roman"/>
        <family val="1"/>
      </rPr>
      <t>B3</t>
    </r>
  </si>
  <si>
    <r>
      <rPr>
        <sz val="8"/>
        <rFont val="Times New Roman"/>
        <family val="1"/>
      </rPr>
      <t>25K W/1000 DED</t>
    </r>
  </si>
  <si>
    <r>
      <rPr>
        <sz val="8"/>
        <rFont val="Times New Roman"/>
        <family val="1"/>
      </rPr>
      <t>100K W/2500 DED</t>
    </r>
  </si>
  <si>
    <r>
      <rPr>
        <sz val="8"/>
        <rFont val="Times New Roman"/>
        <family val="1"/>
      </rPr>
      <t>25/50 - LIMITED</t>
    </r>
  </si>
  <si>
    <t>EGGS</t>
  </si>
  <si>
    <t>CMP</t>
  </si>
  <si>
    <t>Comprehensive Claim</t>
  </si>
  <si>
    <r>
      <rPr>
        <sz val="8"/>
        <rFont val="Times New Roman"/>
        <family val="1"/>
      </rPr>
      <t>12C</t>
    </r>
  </si>
  <si>
    <t>100000 LESS 500 DED</t>
  </si>
  <si>
    <t>NJ-15,000 PRIMARY W/$2,500 DED</t>
  </si>
  <si>
    <t>1,000 DED</t>
  </si>
  <si>
    <t>Black Car Services</t>
  </si>
  <si>
    <t>50000/150000</t>
  </si>
  <si>
    <t>8) Hired Autos</t>
  </si>
  <si>
    <t>61-70%</t>
  </si>
  <si>
    <t>NJ-$250000 Pedestrian PIP Limit</t>
  </si>
  <si>
    <t>Charter Bus(21-60)</t>
  </si>
  <si>
    <t xml:space="preserve">All Other Grain Farming </t>
  </si>
  <si>
    <t>Full size Van</t>
  </si>
  <si>
    <t>ST</t>
  </si>
  <si>
    <t>if any vehicle on the policy has a Specialty Trucking vehicle product code then policy product code is ST(specialty trucking), else</t>
  </si>
  <si>
    <r>
      <rPr>
        <sz val="8"/>
        <rFont val="Times New Roman"/>
        <family val="1"/>
      </rPr>
      <t>C0</t>
    </r>
  </si>
  <si>
    <r>
      <rPr>
        <sz val="8"/>
        <rFont val="Times New Roman"/>
        <family val="1"/>
      </rPr>
      <t>50K W/500 DED</t>
    </r>
  </si>
  <si>
    <r>
      <rPr>
        <sz val="8"/>
        <rFont val="Times New Roman"/>
        <family val="1"/>
      </rPr>
      <t>150K W/2500 DED</t>
    </r>
  </si>
  <si>
    <t>S-Corp</t>
  </si>
  <si>
    <t>25/50 - UNLIMITED</t>
  </si>
  <si>
    <r>
      <rPr>
        <sz val="8"/>
        <rFont val="Times New Roman"/>
        <family val="1"/>
      </rPr>
      <t>35 CSL</t>
    </r>
  </si>
  <si>
    <t>FLOUR</t>
  </si>
  <si>
    <t>CMU</t>
  </si>
  <si>
    <t>Comprehensive Claim Less Than or Equal to $1000</t>
  </si>
  <si>
    <r>
      <rPr>
        <sz val="8"/>
        <rFont val="Times New Roman"/>
        <family val="1"/>
      </rPr>
      <t>12H</t>
    </r>
  </si>
  <si>
    <t>300000 LESS 500 DED</t>
  </si>
  <si>
    <t>NJ-50,000 PRIMARY W/$250 DED</t>
  </si>
  <si>
    <t>1,500 DED</t>
  </si>
  <si>
    <t>Body Shops</t>
  </si>
  <si>
    <t>9) Non-Owned Autos</t>
  </si>
  <si>
    <t>71-80%</t>
  </si>
  <si>
    <t>NY-$50,000 PIP Limit</t>
  </si>
  <si>
    <t>Charter Bus(9-20)</t>
  </si>
  <si>
    <t xml:space="preserve">Potato Farming </t>
  </si>
  <si>
    <t>6A</t>
  </si>
  <si>
    <t>Wheelchair Van</t>
  </si>
  <si>
    <t>LC</t>
  </si>
  <si>
    <t>if any vehicle on the policy has a local cartage vehicle product code then Policy product code is Local Cartage(LC), else</t>
  </si>
  <si>
    <r>
      <rPr>
        <sz val="8"/>
        <rFont val="Times New Roman"/>
        <family val="1"/>
      </rPr>
      <t>C1</t>
    </r>
  </si>
  <si>
    <r>
      <rPr>
        <sz val="8"/>
        <rFont val="Times New Roman"/>
        <family val="1"/>
      </rPr>
      <t>50K W/1000 DED</t>
    </r>
  </si>
  <si>
    <r>
      <rPr>
        <sz val="8"/>
        <rFont val="Times New Roman"/>
        <family val="1"/>
      </rPr>
      <t>200K W/2500 DED</t>
    </r>
  </si>
  <si>
    <r>
      <rPr>
        <sz val="8"/>
        <rFont val="Times New Roman"/>
        <family val="1"/>
      </rPr>
      <t>35 CSL - LIMITED</t>
    </r>
  </si>
  <si>
    <r>
      <rPr>
        <sz val="8"/>
        <rFont val="Times New Roman"/>
        <family val="1"/>
      </rPr>
      <t>100 CSL</t>
    </r>
  </si>
  <si>
    <t>FOOD (FROZEN/NOT SEAFOOD)</t>
  </si>
  <si>
    <t>CRD</t>
  </si>
  <si>
    <t>Careless or Improper Operation</t>
  </si>
  <si>
    <r>
      <rPr>
        <sz val="8"/>
        <rFont val="Times New Roman"/>
        <family val="1"/>
      </rPr>
      <t>12N</t>
    </r>
  </si>
  <si>
    <t>500000 LESS 500 DED</t>
  </si>
  <si>
    <t>NJ-50,000 PRIMARY W/$500 DED</t>
  </si>
  <si>
    <t>2,000 DED</t>
  </si>
  <si>
    <t>Building Materials &amp; Hardware Stores</t>
  </si>
  <si>
    <t>2,8,9</t>
  </si>
  <si>
    <t>81-90%</t>
  </si>
  <si>
    <t>OR-Medical Expenses $15000 Less Deductible,if any -Income Continuation Expenses $3000 Per month Loss of Service Expenses $30 Per day, Funeraal Expenses $5000, Child Care Expenses $25 Per day, up to $</t>
  </si>
  <si>
    <t>Charter Bus(Over 60)</t>
  </si>
  <si>
    <t xml:space="preserve">Other Vegetable (except Potato) and Melon Farming </t>
  </si>
  <si>
    <t>6B</t>
  </si>
  <si>
    <t>Wheelchair Bus</t>
  </si>
  <si>
    <t>LL</t>
  </si>
  <si>
    <t>Policy Product code is LL(Light Local), else</t>
  </si>
  <si>
    <r>
      <rPr>
        <sz val="8"/>
        <rFont val="Times New Roman"/>
        <family val="1"/>
      </rPr>
      <t>C2</t>
    </r>
  </si>
  <si>
    <r>
      <rPr>
        <sz val="8"/>
        <rFont val="Times New Roman"/>
        <family val="1"/>
      </rPr>
      <t>75K W/1000 DED</t>
    </r>
  </si>
  <si>
    <r>
      <rPr>
        <sz val="8"/>
        <rFont val="Times New Roman"/>
        <family val="1"/>
      </rPr>
      <t>250K W/2500 DED</t>
    </r>
  </si>
  <si>
    <t>Government Entity</t>
  </si>
  <si>
    <t>35 CSL - UNLIMITED</t>
  </si>
  <si>
    <r>
      <rPr>
        <sz val="8"/>
        <rFont val="Times New Roman"/>
        <family val="1"/>
      </rPr>
      <t>300 CSL</t>
    </r>
  </si>
  <si>
    <t>FRUITS</t>
  </si>
  <si>
    <t>DEQ</t>
  </si>
  <si>
    <t>Defective Equipment</t>
  </si>
  <si>
    <r>
      <rPr>
        <sz val="8"/>
        <rFont val="Times New Roman"/>
        <family val="1"/>
      </rPr>
      <t>12S</t>
    </r>
  </si>
  <si>
    <t>750000 LESS 500 DED</t>
  </si>
  <si>
    <t>NJ-50,000 PRIMARY W/$1,000 DED</t>
  </si>
  <si>
    <t>2,500 DED</t>
  </si>
  <si>
    <t>Carpentry</t>
  </si>
  <si>
    <t>7,8,9</t>
  </si>
  <si>
    <t>91-100%</t>
  </si>
  <si>
    <t>PA-Medical Expense Benefits Up to $5000 per insured</t>
  </si>
  <si>
    <t>Church Bus(1-8)</t>
  </si>
  <si>
    <t>Orange Groves</t>
  </si>
  <si>
    <t>6C</t>
  </si>
  <si>
    <r>
      <rPr>
        <sz val="8"/>
        <rFont val="Times New Roman"/>
        <family val="1"/>
      </rPr>
      <t>C3</t>
    </r>
  </si>
  <si>
    <r>
      <rPr>
        <sz val="8"/>
        <rFont val="Times New Roman"/>
        <family val="1"/>
      </rPr>
      <t>100K W/1000 DED</t>
    </r>
  </si>
  <si>
    <r>
      <rPr>
        <sz val="8"/>
        <rFont val="Times New Roman"/>
        <family val="1"/>
      </rPr>
      <t>50/100 - LIMITED</t>
    </r>
  </si>
  <si>
    <r>
      <rPr>
        <sz val="8"/>
        <rFont val="Times New Roman"/>
        <family val="1"/>
      </rPr>
      <t>500 CSL</t>
    </r>
  </si>
  <si>
    <t>ICE CREAM</t>
  </si>
  <si>
    <t>DEV</t>
  </si>
  <si>
    <t>Traffic Device/Sign</t>
  </si>
  <si>
    <r>
      <rPr>
        <sz val="8"/>
        <rFont val="Times New Roman"/>
        <family val="1"/>
      </rPr>
      <t>12T</t>
    </r>
  </si>
  <si>
    <t>100000/300000</t>
  </si>
  <si>
    <t>1000000 LESS 500 DED</t>
  </si>
  <si>
    <t>NJ-50,000 PRIMARY W/$2,000 DED</t>
  </si>
  <si>
    <t>5,000 DED</t>
  </si>
  <si>
    <t>Catering Business</t>
  </si>
  <si>
    <t>PA-Additional Monthly WL$1000/15000-Medical Expenses $25000-Funeral $1500-Accidental Death Benefits $10000</t>
  </si>
  <si>
    <t>Church Bus(21-60)</t>
  </si>
  <si>
    <t xml:space="preserve">Citrus (except Orange) Groves </t>
  </si>
  <si>
    <t>6D</t>
  </si>
  <si>
    <r>
      <rPr>
        <sz val="8"/>
        <rFont val="Times New Roman"/>
        <family val="1"/>
      </rPr>
      <t>D0</t>
    </r>
  </si>
  <si>
    <t>50/100 - UNLIMITED</t>
  </si>
  <si>
    <r>
      <rPr>
        <sz val="8"/>
        <rFont val="Times New Roman"/>
        <family val="1"/>
      </rPr>
      <t>750 CSL</t>
    </r>
  </si>
  <si>
    <t>MEATS / DRESSED POULTRY</t>
  </si>
  <si>
    <t>DR</t>
  </si>
  <si>
    <t>Drag Racing</t>
  </si>
  <si>
    <r>
      <rPr>
        <sz val="8"/>
        <rFont val="Times New Roman"/>
        <family val="1"/>
      </rPr>
      <t>13C</t>
    </r>
  </si>
  <si>
    <t>25000/100000</t>
  </si>
  <si>
    <t>1500000 LESS 500 DED</t>
  </si>
  <si>
    <t>NJ-50,000 PRIMARY W/$2,500 DED</t>
  </si>
  <si>
    <t>Coal Hauling</t>
  </si>
  <si>
    <t>PA-Additional Monthly WL$1000/15000-Medical Expenses $25000-Funeral $1500-Accidental Death Benefits $25000</t>
  </si>
  <si>
    <t>Church Bus(9-20)</t>
  </si>
  <si>
    <t xml:space="preserve">Apple Orchards </t>
  </si>
  <si>
    <t>Stake Truck 0-16k GVW</t>
  </si>
  <si>
    <r>
      <rPr>
        <sz val="8"/>
        <rFont val="Times New Roman"/>
        <family val="1"/>
      </rPr>
      <t>D1</t>
    </r>
  </si>
  <si>
    <r>
      <rPr>
        <sz val="8"/>
        <rFont val="Times New Roman"/>
        <family val="1"/>
      </rPr>
      <t>150K W/1000 DED</t>
    </r>
  </si>
  <si>
    <r>
      <rPr>
        <sz val="8"/>
        <rFont val="Times New Roman"/>
        <family val="1"/>
      </rPr>
      <t>100 CSL - LIMITED</t>
    </r>
  </si>
  <si>
    <r>
      <rPr>
        <sz val="8"/>
        <rFont val="Times New Roman"/>
        <family val="1"/>
      </rPr>
      <t xml:space="preserve">1
</t>
    </r>
    <r>
      <rPr>
        <sz val="8"/>
        <rFont val="Times New Roman"/>
        <family val="1"/>
      </rPr>
      <t>MILLION CSL</t>
    </r>
  </si>
  <si>
    <t>OILS (EDIBLE)</t>
  </si>
  <si>
    <t>DWI</t>
  </si>
  <si>
    <t>Drive Under Influence</t>
  </si>
  <si>
    <r>
      <rPr>
        <sz val="8"/>
        <rFont val="Times New Roman"/>
        <family val="1"/>
      </rPr>
      <t>13G</t>
    </r>
  </si>
  <si>
    <t>250000/500000</t>
  </si>
  <si>
    <t>2000000 LESS 500 DED</t>
  </si>
  <si>
    <t>NJ-75,000 PRIMARY W/$250 DED</t>
  </si>
  <si>
    <t>Concrete &amp; Asphalt Work</t>
  </si>
  <si>
    <t>125000/300000</t>
  </si>
  <si>
    <t>PA-Additional Monthly WL$1000/15000-Medical Expenses $25000-Funeral $1500-Accidental Death Benefits $5000</t>
  </si>
  <si>
    <t>Church Bus(Over 60)</t>
  </si>
  <si>
    <t xml:space="preserve">Grape Vineyards </t>
  </si>
  <si>
    <t>Tank Truck &lt;= 1400 gals</t>
  </si>
  <si>
    <r>
      <rPr>
        <sz val="8"/>
        <rFont val="Times New Roman"/>
        <family val="1"/>
      </rPr>
      <t>D2</t>
    </r>
  </si>
  <si>
    <t>100 CSL - UNLIMITED</t>
  </si>
  <si>
    <r>
      <rPr>
        <sz val="8"/>
        <rFont val="Times New Roman"/>
        <family val="1"/>
      </rPr>
      <t>1500 CSL</t>
    </r>
  </si>
  <si>
    <t>SALT</t>
  </si>
  <si>
    <t>FDL</t>
  </si>
  <si>
    <t>Foreign Drivers Lic</t>
  </si>
  <si>
    <r>
      <rPr>
        <sz val="8"/>
        <rFont val="Times New Roman"/>
        <family val="1"/>
      </rPr>
      <t>13H</t>
    </r>
  </si>
  <si>
    <t>NJ-75,000 PRIMARY W/$500 DED</t>
  </si>
  <si>
    <t>Consulting, Legal &amp; Engineering</t>
  </si>
  <si>
    <t>PA-Additional Monthly WL$1000/15000-Medical Expenses $25000-Funeral $2500-Accidental Death Benefits $10000</t>
  </si>
  <si>
    <t>Van Pool(1-8)</t>
  </si>
  <si>
    <t xml:space="preserve">Strawberry Farming </t>
  </si>
  <si>
    <t>Mini Van</t>
  </si>
  <si>
    <r>
      <rPr>
        <sz val="8"/>
        <rFont val="Times New Roman"/>
        <family val="1"/>
      </rPr>
      <t>E0</t>
    </r>
  </si>
  <si>
    <r>
      <rPr>
        <sz val="8"/>
        <rFont val="Times New Roman"/>
        <family val="1"/>
      </rPr>
      <t>200K W/1000 DED</t>
    </r>
  </si>
  <si>
    <r>
      <rPr>
        <sz val="8"/>
        <rFont val="Times New Roman"/>
        <family val="1"/>
      </rPr>
      <t>100/300 - LIMITED</t>
    </r>
  </si>
  <si>
    <r>
      <rPr>
        <sz val="8"/>
        <rFont val="Times New Roman"/>
        <family val="1"/>
      </rPr>
      <t>2000 CSL</t>
    </r>
  </si>
  <si>
    <t>SEAFOOD (FRESH)</t>
  </si>
  <si>
    <t>FEL</t>
  </si>
  <si>
    <t>Auto Theft/Felony Motor Vehicle</t>
  </si>
  <si>
    <r>
      <rPr>
        <sz val="8"/>
        <rFont val="Times New Roman"/>
        <family val="1"/>
      </rPr>
      <t>13N</t>
    </r>
  </si>
  <si>
    <t>NJ-75,000 PRIMARY W/$1,000 DED</t>
  </si>
  <si>
    <t>Courier</t>
  </si>
  <si>
    <t>PA-Additional Monthly WL$1000/15000-Medical Expenses $25000-Funeral $2500-Accidental Death Benefits $25000</t>
  </si>
  <si>
    <t>Van Pool(21-60)</t>
  </si>
  <si>
    <t xml:space="preserve">Berry (except Strawberry) Farming </t>
  </si>
  <si>
    <t>Dy Freight Trailer</t>
  </si>
  <si>
    <t xml:space="preserve">Specialty Trucking </t>
  </si>
  <si>
    <r>
      <rPr>
        <sz val="8"/>
        <rFont val="Times New Roman"/>
        <family val="1"/>
      </rPr>
      <t>E1</t>
    </r>
  </si>
  <si>
    <t>100/300 - UNLIMITED</t>
  </si>
  <si>
    <t>SEAFOOD (FROZEN)</t>
  </si>
  <si>
    <t>FLE</t>
  </si>
  <si>
    <t>Fleeing from Police</t>
  </si>
  <si>
    <r>
      <rPr>
        <sz val="8"/>
        <rFont val="Times New Roman"/>
        <family val="1"/>
      </rPr>
      <t>13Q</t>
    </r>
  </si>
  <si>
    <t>NJ-75,000 PRIMARY W/$2,000 DED</t>
  </si>
  <si>
    <t>Day Care (Child &amp; Adult Services)</t>
  </si>
  <si>
    <t>PA-Additional Monthly WL$1000/15000-Medical Expenses $25000-Funeral $2500-Accidental Death Benefits $5000</t>
  </si>
  <si>
    <t>Van Pool(9-20)</t>
  </si>
  <si>
    <t xml:space="preserve">Tree Nut Farming </t>
  </si>
  <si>
    <t>Tank Trailer</t>
  </si>
  <si>
    <r>
      <rPr>
        <sz val="8"/>
        <rFont val="Times New Roman"/>
        <family val="1"/>
      </rPr>
      <t>E2</t>
    </r>
  </si>
  <si>
    <r>
      <rPr>
        <sz val="8"/>
        <rFont val="Times New Roman"/>
        <family val="1"/>
      </rPr>
      <t>250K W/1000 DED</t>
    </r>
  </si>
  <si>
    <r>
      <rPr>
        <sz val="8"/>
        <rFont val="Times New Roman"/>
        <family val="1"/>
      </rPr>
      <t>250/500 - LIMITED</t>
    </r>
  </si>
  <si>
    <t>SPICES</t>
  </si>
  <si>
    <t>FRA</t>
  </si>
  <si>
    <t>Failure to Report Accident</t>
  </si>
  <si>
    <r>
      <rPr>
        <sz val="8"/>
        <rFont val="Times New Roman"/>
        <family val="1"/>
      </rPr>
      <t>13R</t>
    </r>
  </si>
  <si>
    <t>NJ-75,000 PRIMARY W/$2,500 DED</t>
  </si>
  <si>
    <t>Debris Removal</t>
  </si>
  <si>
    <t>TX-$2500 PIP Limit</t>
  </si>
  <si>
    <t>Van Pool(Over 60)</t>
  </si>
  <si>
    <t xml:space="preserve">Fruit and Tree Nut Combination Farming </t>
  </si>
  <si>
    <t>Flatbed Trailer</t>
  </si>
  <si>
    <t>Use Class</t>
  </si>
  <si>
    <t>Description</t>
  </si>
  <si>
    <r>
      <rPr>
        <sz val="8"/>
        <rFont val="Times New Roman"/>
        <family val="1"/>
      </rPr>
      <t>I1</t>
    </r>
  </si>
  <si>
    <t>250/500 - UNLIMITED</t>
  </si>
  <si>
    <t>TEA/COFFEE</t>
  </si>
  <si>
    <t>FTC</t>
  </si>
  <si>
    <t>Following Too Close</t>
  </si>
  <si>
    <r>
      <rPr>
        <sz val="8"/>
        <rFont val="Times New Roman"/>
        <family val="1"/>
      </rPr>
      <t>13S</t>
    </r>
  </si>
  <si>
    <t>NJ-150,000 PRIMARY W/$250 DED</t>
  </si>
  <si>
    <t>Dirt, Sand &amp; Gravel</t>
  </si>
  <si>
    <t>DE-Additional PIP Limits $20000</t>
  </si>
  <si>
    <t>Inter-city Bus(1-8)</t>
  </si>
  <si>
    <t xml:space="preserve">Other Noncitrus Fruit Farming </t>
  </si>
  <si>
    <t>Pole Trailer</t>
  </si>
  <si>
    <t>Service (S)</t>
  </si>
  <si>
    <t>Service</t>
  </si>
  <si>
    <t>S</t>
  </si>
  <si>
    <t>Vehicles, used to carry tools, supplies or supervisory personnel to or from a jobsite, that remain parked at 2 or fewer jobsites for most of the workday. Also includes farm/yard vehicles used for incidental trips</t>
  </si>
  <si>
    <r>
      <rPr>
        <sz val="8"/>
        <rFont val="Times New Roman"/>
        <family val="1"/>
      </rPr>
      <t>NA</t>
    </r>
  </si>
  <si>
    <r>
      <rPr>
        <sz val="8"/>
        <rFont val="Times New Roman"/>
        <family val="1"/>
      </rPr>
      <t>300 CSL - LIMITED</t>
    </r>
  </si>
  <si>
    <t>VEGETABLES</t>
  </si>
  <si>
    <t>FTY</t>
  </si>
  <si>
    <t>Failure to Yield</t>
  </si>
  <si>
    <r>
      <rPr>
        <sz val="8"/>
        <rFont val="Times New Roman"/>
        <family val="1"/>
      </rPr>
      <t>13T</t>
    </r>
  </si>
  <si>
    <t>NJ-150,000 PRIMARY W/$500 DED</t>
  </si>
  <si>
    <t>Disinfecting &amp; Pest Control Services</t>
  </si>
  <si>
    <t>DE-Additional PIP Limits $270000</t>
  </si>
  <si>
    <t>Inter-city Bus(21-60)</t>
  </si>
  <si>
    <t xml:space="preserve">Mushroom Production </t>
  </si>
  <si>
    <t>Livestock Trailer</t>
  </si>
  <si>
    <t>Heavy/Special (H)</t>
  </si>
  <si>
    <t>H</t>
  </si>
  <si>
    <t>Vehicles which, due to their manner of operation, are identified as having
a high risk exposure. High risk is generally based on the size/stability of
loads being hauled; mileage traveled, or time constraints on delivery.</t>
  </si>
  <si>
    <r>
      <rPr>
        <sz val="8"/>
        <rFont val="Times New Roman"/>
        <family val="1"/>
      </rPr>
      <t>O1</t>
    </r>
  </si>
  <si>
    <t>300 CSL - UNLIMITED</t>
  </si>
  <si>
    <t>OTHER FOOD &amp; BEVERAGES</t>
  </si>
  <si>
    <t>HOM</t>
  </si>
  <si>
    <t>Vehicular Homicide</t>
  </si>
  <si>
    <r>
      <rPr>
        <sz val="8"/>
        <rFont val="Times New Roman"/>
        <family val="1"/>
      </rPr>
      <t>13W</t>
    </r>
  </si>
  <si>
    <t>NJ-150,000 PRIMARY W/$1,000 DED</t>
  </si>
  <si>
    <t>Door to Door Sales</t>
  </si>
  <si>
    <t>DE-Additional PIP Limits $70000</t>
  </si>
  <si>
    <t>Inter-city Bus(9-20)</t>
  </si>
  <si>
    <t xml:space="preserve">Other Food Crops Grown Under Cover </t>
  </si>
  <si>
    <t>Dump Body Trailer</t>
  </si>
  <si>
    <t>Logging (G)</t>
  </si>
  <si>
    <t>Logging</t>
  </si>
  <si>
    <t>G</t>
  </si>
  <si>
    <t>Vehicles used to haul cut timber, logs or pulpwood.</t>
  </si>
  <si>
    <r>
      <rPr>
        <sz val="8"/>
        <rFont val="Times New Roman"/>
        <family val="1"/>
      </rPr>
      <t>P1</t>
    </r>
  </si>
  <si>
    <r>
      <rPr>
        <sz val="8"/>
        <rFont val="Times New Roman"/>
        <family val="1"/>
      </rPr>
      <t>500 CSL - LIMITED</t>
    </r>
  </si>
  <si>
    <t>COTTON (NON-GINNED)</t>
  </si>
  <si>
    <t>IBK</t>
  </si>
  <si>
    <t>Improper Backing</t>
  </si>
  <si>
    <r>
      <rPr>
        <sz val="8"/>
        <rFont val="Times New Roman"/>
        <family val="1"/>
      </rPr>
      <t>14C</t>
    </r>
  </si>
  <si>
    <t>NJ-150,000 PRIMARY W/$2,000 DED</t>
  </si>
  <si>
    <t>Driving Schools</t>
  </si>
  <si>
    <t>FL-Additonal Limits(excluding WL) $10000</t>
  </si>
  <si>
    <t>Inter-city Bus(Over 60)</t>
  </si>
  <si>
    <t xml:space="preserve">Nursery and Tree Production </t>
  </si>
  <si>
    <t>Refrigerated Dry Freight Trailer</t>
  </si>
  <si>
    <t>Non-Business (N)</t>
  </si>
  <si>
    <t>Non-Business</t>
  </si>
  <si>
    <t>Vehicles operated for primarily personal purposes.</t>
  </si>
  <si>
    <r>
      <rPr>
        <sz val="8"/>
        <rFont val="Times New Roman"/>
        <family val="1"/>
      </rPr>
      <t>Q1</t>
    </r>
  </si>
  <si>
    <t>500 CSL - UNLIMITED</t>
  </si>
  <si>
    <t>HIDE &amp; SKINS</t>
  </si>
  <si>
    <t>IP</t>
  </si>
  <si>
    <t>Improper Passing</t>
  </si>
  <si>
    <r>
      <rPr>
        <sz val="8"/>
        <rFont val="Times New Roman"/>
        <family val="1"/>
      </rPr>
      <t>14G</t>
    </r>
  </si>
  <si>
    <t>NJ-150,000 PRIMARYW/$2,500 DED</t>
  </si>
  <si>
    <t>Dry Cleaning, Laundry &amp; Carpet Cleaners</t>
  </si>
  <si>
    <t>FL-Additonal Limits(excluding WL) $25000</t>
  </si>
  <si>
    <t>Limousine - Seating 8 or Fewer</t>
  </si>
  <si>
    <t xml:space="preserve">Floriculture Production </t>
  </si>
  <si>
    <t>Horse Trailer(1-2 stalls)</t>
  </si>
  <si>
    <t>Pizza/Prepared Food (Z)</t>
  </si>
  <si>
    <t>Pizza/Prepared Food</t>
  </si>
  <si>
    <t>Z</t>
  </si>
  <si>
    <t>Vehicles used to deliver food prepared to order.</t>
  </si>
  <si>
    <r>
      <rPr>
        <sz val="8"/>
        <rFont val="Times New Roman"/>
        <family val="1"/>
      </rPr>
      <t>T1</t>
    </r>
  </si>
  <si>
    <r>
      <rPr>
        <sz val="8"/>
        <rFont val="Times New Roman"/>
        <family val="1"/>
      </rPr>
      <t>750 CSL - LIMITED</t>
    </r>
  </si>
  <si>
    <t>RAW FURS</t>
  </si>
  <si>
    <t>IT</t>
  </si>
  <si>
    <t>Improper Turn</t>
  </si>
  <si>
    <r>
      <rPr>
        <sz val="8"/>
        <rFont val="Times New Roman"/>
        <family val="1"/>
      </rPr>
      <t>14H</t>
    </r>
  </si>
  <si>
    <t>NJ-250,000 PRIMARY W/$250 DED</t>
  </si>
  <si>
    <t>Drywall, Plastering &amp; Insulation Work</t>
  </si>
  <si>
    <t>FL-Additonal Limits(excluding WL) $40000</t>
  </si>
  <si>
    <t>Limousine - Seating More Than 8</t>
  </si>
  <si>
    <t>Tobacco Farming</t>
  </si>
  <si>
    <t>Lowboy Trailer</t>
  </si>
  <si>
    <t>Courier (U)</t>
  </si>
  <si>
    <t>U</t>
  </si>
  <si>
    <t>Vehicles up to 16k GVW used in courier services and small package
delivery</t>
  </si>
  <si>
    <r>
      <rPr>
        <sz val="8"/>
        <rFont val="Times New Roman"/>
        <family val="1"/>
      </rPr>
      <t>T3</t>
    </r>
  </si>
  <si>
    <t>750 CSL - UNLIMITED</t>
  </si>
  <si>
    <t>TEXTILES</t>
  </si>
  <si>
    <t>LDL</t>
  </si>
  <si>
    <t>Operating Without Owner's Consent</t>
  </si>
  <si>
    <r>
      <rPr>
        <sz val="8"/>
        <rFont val="Times New Roman"/>
        <family val="1"/>
      </rPr>
      <t>14N</t>
    </r>
  </si>
  <si>
    <t>NJ-250,000 PRIMARY W/$500 DED</t>
  </si>
  <si>
    <t>Electrical Contractor</t>
  </si>
  <si>
    <t>FL-Additonal Limits(excluding WL) $90000</t>
  </si>
  <si>
    <t>New York City Luxury Limousine - Seating 8 or Fewer</t>
  </si>
  <si>
    <t>Cotton Farming</t>
  </si>
  <si>
    <t>Unidentified Trailed</t>
  </si>
  <si>
    <t>Funeral (F)</t>
  </si>
  <si>
    <t>Funeral</t>
  </si>
  <si>
    <t>F</t>
  </si>
  <si>
    <t>Vehicles owned and operated by funeral directors or funeral services.</t>
  </si>
  <si>
    <r>
      <rPr>
        <sz val="8"/>
        <rFont val="Times New Roman"/>
        <family val="1"/>
      </rPr>
      <t>T4</t>
    </r>
  </si>
  <si>
    <r>
      <rPr>
        <sz val="8"/>
        <rFont val="Times New Roman"/>
        <family val="1"/>
      </rPr>
      <t>1000 CSL LIMITED</t>
    </r>
  </si>
  <si>
    <t>OTHER TEXTILES/SKINS/FURS</t>
  </si>
  <si>
    <t>LIC</t>
  </si>
  <si>
    <t>License/Credentials Violation</t>
  </si>
  <si>
    <r>
      <rPr>
        <sz val="8"/>
        <rFont val="Times New Roman"/>
        <family val="1"/>
      </rPr>
      <t>14Q</t>
    </r>
  </si>
  <si>
    <t>NJ-250,000 PRIMARY W/$1,000 DED</t>
  </si>
  <si>
    <t>Entertainers &amp; Musicians</t>
  </si>
  <si>
    <t>FL-Additonal Limits(including WL) $10000</t>
  </si>
  <si>
    <t>New York City Luxury Limousine - Seating More Than 8</t>
  </si>
  <si>
    <t>Sugarcane Farming</t>
  </si>
  <si>
    <t>Bulk Commodity Trailer</t>
  </si>
  <si>
    <t>Child Care (D)</t>
  </si>
  <si>
    <t>Child Care</t>
  </si>
  <si>
    <t>D</t>
  </si>
  <si>
    <t>Vehicles used to transport children from child care centers to school
and/or occasional field trips. Must meet preferred underwriting criteria for
this use class, otherwise be written under the Livery (L) use class.</t>
  </si>
  <si>
    <r>
      <rPr>
        <sz val="8"/>
        <rFont val="Times New Roman"/>
        <family val="1"/>
      </rPr>
      <t>T5</t>
    </r>
  </si>
  <si>
    <t>1000 CSL UNLIMITED</t>
  </si>
  <si>
    <t>FEED</t>
  </si>
  <si>
    <t>LTS</t>
  </si>
  <si>
    <t>Leaving the Scene</t>
  </si>
  <si>
    <r>
      <rPr>
        <sz val="8"/>
        <rFont val="Times New Roman"/>
        <family val="1"/>
      </rPr>
      <t>14S</t>
    </r>
  </si>
  <si>
    <t>NJ-250,000 PRIMARY W/$2,000 DED</t>
  </si>
  <si>
    <t>Equipment Rental &amp; Leasing</t>
  </si>
  <si>
    <t>FL-Additonal Limits(including WL) $25000</t>
  </si>
  <si>
    <t>New York City Medallion Taxicab - All Other</t>
  </si>
  <si>
    <t xml:space="preserve">Hay Farming </t>
  </si>
  <si>
    <t>Tilt Trailer</t>
  </si>
  <si>
    <t>Church (K)</t>
  </si>
  <si>
    <t>Church</t>
  </si>
  <si>
    <t>K</t>
  </si>
  <si>
    <t>Vans and buses owned by churches or other religious organizations, used
primarily for field trips.</t>
  </si>
  <si>
    <r>
      <rPr>
        <sz val="8"/>
        <rFont val="Times New Roman"/>
        <family val="1"/>
      </rPr>
      <t>X1</t>
    </r>
  </si>
  <si>
    <r>
      <rPr>
        <sz val="8"/>
        <rFont val="Times New Roman"/>
        <family val="1"/>
      </rPr>
      <t>1500 CSL LIMITED</t>
    </r>
  </si>
  <si>
    <t>FERTILIZER</t>
  </si>
  <si>
    <t>MAJ</t>
  </si>
  <si>
    <t>Other Serious Violation</t>
  </si>
  <si>
    <r>
      <rPr>
        <sz val="8"/>
        <rFont val="Times New Roman"/>
        <family val="1"/>
      </rPr>
      <t>14T</t>
    </r>
  </si>
  <si>
    <t>NJ-250,000 PRIMARY W/$2,500 DED</t>
  </si>
  <si>
    <t>Escort Vehicles</t>
  </si>
  <si>
    <t>FL-Additonal Limits(including WL) $40000</t>
  </si>
  <si>
    <t>New York City Medallion Taxicab – Owner-driver</t>
  </si>
  <si>
    <t xml:space="preserve">Sugar Beet Farming </t>
  </si>
  <si>
    <t>Rag Top Trailer</t>
  </si>
  <si>
    <t>Social Service Passenger Transport(A)</t>
  </si>
  <si>
    <t>Social Service Passenger Transport</t>
  </si>
  <si>
    <t>A</t>
  </si>
  <si>
    <t>Passenger carrying vehicles of social service agencies, including
wheelchair vans.</t>
  </si>
  <si>
    <r>
      <rPr>
        <sz val="8"/>
        <rFont val="Times New Roman"/>
        <family val="1"/>
      </rPr>
      <t>X3</t>
    </r>
  </si>
  <si>
    <t>1500 CSL UNLIMITED</t>
  </si>
  <si>
    <t>FLOWERS (CUT)</t>
  </si>
  <si>
    <t>MMV</t>
  </si>
  <si>
    <t>Minor Moving Violation</t>
  </si>
  <si>
    <r>
      <rPr>
        <sz val="8"/>
        <rFont val="Times New Roman"/>
        <family val="1"/>
      </rPr>
      <t>15C</t>
    </r>
  </si>
  <si>
    <t>NJ-15,000 SECONDARY W/$250 DED</t>
  </si>
  <si>
    <t>Excavation Work</t>
  </si>
  <si>
    <t>FL-Additonal Limits(including WL) $90000</t>
  </si>
  <si>
    <t>Other School Bus(1 -8)</t>
  </si>
  <si>
    <t xml:space="preserve">Peanut Farming </t>
  </si>
  <si>
    <t>Utility Trailer &lt;= 1 ft.</t>
  </si>
  <si>
    <t>Livery (L)</t>
  </si>
  <si>
    <t>Livery</t>
  </si>
  <si>
    <t>Vehicles used to carry passengers not for hire, not otherwise classified,
including jeep tours, guides, and outfitters.</t>
  </si>
  <si>
    <r>
      <rPr>
        <sz val="8"/>
        <rFont val="Times New Roman"/>
        <family val="1"/>
      </rPr>
      <t>X4</t>
    </r>
  </si>
  <si>
    <r>
      <rPr>
        <sz val="8"/>
        <rFont val="Times New Roman"/>
        <family val="1"/>
      </rPr>
      <t>2000 CSL LIMITED</t>
    </r>
  </si>
  <si>
    <t>GRAIN</t>
  </si>
  <si>
    <t>NAF</t>
  </si>
  <si>
    <t>Not At Fault Accident</t>
  </si>
  <si>
    <r>
      <rPr>
        <sz val="8"/>
        <rFont val="Times New Roman"/>
        <family val="1"/>
      </rPr>
      <t>15H</t>
    </r>
  </si>
  <si>
    <t>NJ-15,000 SECONDARY W/$500 DED</t>
  </si>
  <si>
    <t>Expediters and Hotshotters</t>
  </si>
  <si>
    <t>MN-Medical Expenses $100000-Aggregate WL, ES, FE and SL $50000-Weekly Maximum WL Or SL For Loss of Contributions $800-Weekly Maximum ES Or SL For Subsittute Services $300</t>
  </si>
  <si>
    <t>Other School Bus(21 -60)</t>
  </si>
  <si>
    <t xml:space="preserve">All Other Miscellaneous Crop Farming </t>
  </si>
  <si>
    <t>Auto Hauling Trailer</t>
  </si>
  <si>
    <t>Commercial (C)</t>
  </si>
  <si>
    <t>Commercial</t>
  </si>
  <si>
    <t>C</t>
  </si>
  <si>
    <t>Vehicles which are not otherwise classified</t>
  </si>
  <si>
    <r>
      <rPr>
        <sz val="8"/>
        <rFont val="Times New Roman"/>
        <family val="1"/>
      </rPr>
      <t>X5</t>
    </r>
  </si>
  <si>
    <t>2000 CSL UNLIMITED</t>
  </si>
  <si>
    <t>HAY</t>
  </si>
  <si>
    <t>NFX</t>
  </si>
  <si>
    <t>Waived Not At Fault Accident</t>
  </si>
  <si>
    <r>
      <rPr>
        <sz val="8"/>
        <rFont val="Times New Roman"/>
        <family val="1"/>
      </rPr>
      <t>15N</t>
    </r>
  </si>
  <si>
    <t>NJ-15,000 SECONDARY W/$1,000 DED</t>
  </si>
  <si>
    <t>Farming &amp; Livestock</t>
  </si>
  <si>
    <t>MN-Medical Expenses $30000-Aggregate WL, ES, FE and SL $20000-Weekly Maximum WL Or SL For Loss of Contributions $500-Weekly Maximum ES Or SL For Subsittute Services $200</t>
  </si>
  <si>
    <t>Other School Bus(9 -20)</t>
  </si>
  <si>
    <t xml:space="preserve">Beef Cattle Ranching and Farming </t>
  </si>
  <si>
    <t>Sport Auto</t>
  </si>
  <si>
    <t>Repossession (R)</t>
  </si>
  <si>
    <t>Repossession</t>
  </si>
  <si>
    <t>R</t>
  </si>
  <si>
    <t>Vehicles used in repossession or other high exposure towing situations.</t>
  </si>
  <si>
    <r>
      <rPr>
        <sz val="8"/>
        <rFont val="Times New Roman"/>
        <family val="1"/>
      </rPr>
      <t>XX</t>
    </r>
  </si>
  <si>
    <t>MULCH / TOP SOIL AND FILL</t>
  </si>
  <si>
    <t>PUA</t>
  </si>
  <si>
    <t>Permissive Use At Fault Accident</t>
  </si>
  <si>
    <r>
      <rPr>
        <sz val="8"/>
        <rFont val="Times New Roman"/>
        <family val="1"/>
      </rPr>
      <t>15S</t>
    </r>
  </si>
  <si>
    <t>NJ-15,000 SECONDARY W/$2,000 DED</t>
  </si>
  <si>
    <t>Flooring</t>
  </si>
  <si>
    <t>MN-Medical Expenses $40000-Aggregate WL, ES, FE and SL $20000-Weekly Maximum WL Or SL For Loss of Contributions $500-Weekly Maximum ES Or SL For Subsittute Services $200</t>
  </si>
  <si>
    <t>Other School Bus(Over 60)</t>
  </si>
  <si>
    <t xml:space="preserve">Cattle Feedlots </t>
  </si>
  <si>
    <t>Utility Trailer &gt; 12 ft</t>
  </si>
  <si>
    <t>Coal Hauling (Q)</t>
  </si>
  <si>
    <t>Q</t>
  </si>
  <si>
    <t>Vehicles used to haul coal from coal mines to various destinations
including but not limited to barges, railcars, power plants/stations, or any
other destination used exclusively for business purposes.</t>
  </si>
  <si>
    <t>PLANTS/SHRUBS/TREES (NOT TEMP CONTROLLED)</t>
  </si>
  <si>
    <t>PUN</t>
  </si>
  <si>
    <t>Permissive Use Not At Fault Accident</t>
  </si>
  <si>
    <r>
      <rPr>
        <sz val="8"/>
        <rFont val="Times New Roman"/>
        <family val="1"/>
      </rPr>
      <t>15T</t>
    </r>
  </si>
  <si>
    <t>NJ-15,000 SECONDARY W/$2,500 DED</t>
  </si>
  <si>
    <t>Florist</t>
  </si>
  <si>
    <t>MN-Medical Expenses $50000-Aggregate WL, ES, FE and SL $20000-Weekly Maximum WL Or SL For Loss of Contributions $500-Weekly Maximum ES Or SL For Subsittute Services $200</t>
  </si>
  <si>
    <t>Paratransit(1-8)</t>
  </si>
  <si>
    <t>Dairy Cattle and Milk Production</t>
  </si>
  <si>
    <t>Luxury Auto</t>
  </si>
  <si>
    <t>Towing 24/7 (W)</t>
  </si>
  <si>
    <t>Towing 24/7</t>
  </si>
  <si>
    <t>W</t>
  </si>
  <si>
    <t>Vehicles used in Tow businesses on-call 24 hours a day 7 days a week.</t>
  </si>
  <si>
    <t>PLANTS/SHRUBS/TREES(TEMP CONTROLLED)</t>
  </si>
  <si>
    <t>REF</t>
  </si>
  <si>
    <t>Refusal to Test</t>
  </si>
  <si>
    <r>
      <rPr>
        <sz val="8"/>
        <rFont val="Times New Roman"/>
        <family val="1"/>
      </rPr>
      <t>16C</t>
    </r>
  </si>
  <si>
    <t>NJ-50,000 SECONDARY W/$250 DED</t>
  </si>
  <si>
    <t>Food &amp; Grocery Stores</t>
  </si>
  <si>
    <t>MN-Medical Expenses $50000-Aggregate WL, ES, FE and SL $25000-Weekly Maximum WL Or SL For Loss of Contributions $600-Weekly Maximum ES Or SL For Subsittute Services $300</t>
  </si>
  <si>
    <t>Paratransit(21-60)</t>
  </si>
  <si>
    <t xml:space="preserve">Dual-Purpose Cattle Ranching and Farming </t>
  </si>
  <si>
    <t>Private Passenger Auto</t>
  </si>
  <si>
    <t>SEEDS</t>
  </si>
  <si>
    <t>RKD</t>
  </si>
  <si>
    <t>Reckless Driving</t>
  </si>
  <si>
    <r>
      <rPr>
        <sz val="8"/>
        <rFont val="Times New Roman"/>
        <family val="1"/>
      </rPr>
      <t>16G</t>
    </r>
  </si>
  <si>
    <t>NJ-50,000 SECONDARY W/$500 DED</t>
  </si>
  <si>
    <t>Freight Forwarders</t>
  </si>
  <si>
    <t>MN-Medical Expenses $75000-Aggregate WL, ES, FE and SL $25000-Weekly Maximum WL Or SL For Loss of Contributions $600-Weekly Maximum ES Or SL For Subsittute Services $300</t>
  </si>
  <si>
    <t>Paratransit(9-20)</t>
  </si>
  <si>
    <t xml:space="preserve">Hog and Pig Farming </t>
  </si>
  <si>
    <t>Motor Home</t>
  </si>
  <si>
    <t>OTHER FARMING/AGRICULTURE</t>
  </si>
  <si>
    <t>SAF</t>
  </si>
  <si>
    <t>Safety Violation</t>
  </si>
  <si>
    <r>
      <rPr>
        <sz val="8"/>
        <rFont val="Times New Roman"/>
        <family val="1"/>
      </rPr>
      <t>16H</t>
    </r>
  </si>
  <si>
    <t>NJ-50,000 SECONDARY W/$1,000 DED</t>
  </si>
  <si>
    <t>Funeral Services</t>
  </si>
  <si>
    <t>ND-Additional Aggregate Limits $10000-Weekly Maximum WL Or SL For Loss of Contributions $100</t>
  </si>
  <si>
    <t>Paratransit(Over 60)</t>
  </si>
  <si>
    <t xml:space="preserve">Chicken Egg Production </t>
  </si>
  <si>
    <t>Utility Vehicle</t>
  </si>
  <si>
    <t>RADIUS</t>
  </si>
  <si>
    <t>CATTLE</t>
  </si>
  <si>
    <t>SCH</t>
  </si>
  <si>
    <t>Passing School Bus</t>
  </si>
  <si>
    <r>
      <rPr>
        <sz val="8"/>
        <rFont val="Times New Roman"/>
        <family val="1"/>
      </rPr>
      <t>16N</t>
    </r>
  </si>
  <si>
    <t>NJ-50,000 SECONDARY W/$2,000 DED</t>
  </si>
  <si>
    <t>Furniture &amp; Home Furnishing Stores</t>
  </si>
  <si>
    <t>ND-Additional Aggregate Limits $50000-Weekly Maximum WL Or SL For Loss of Contributions $200</t>
  </si>
  <si>
    <t>Public Auto Not Otherwise Classified</t>
  </si>
  <si>
    <r>
      <t>Broilers and Other Meat Type Chicken Production</t>
    </r>
    <r>
      <rPr>
        <sz val="10"/>
        <color indexed="8"/>
        <rFont val="Arial"/>
        <family val="2"/>
      </rPr>
      <t xml:space="preserve"> </t>
    </r>
  </si>
  <si>
    <t>Step Van 0-10k GVW</t>
  </si>
  <si>
    <t>POULTRY (LIVE)</t>
  </si>
  <si>
    <t>SLV</t>
  </si>
  <si>
    <t>Serious License Violations</t>
  </si>
  <si>
    <r>
      <rPr>
        <sz val="8"/>
        <rFont val="Times New Roman"/>
        <family val="1"/>
      </rPr>
      <t>16Q</t>
    </r>
  </si>
  <si>
    <t>NJ-50,000 SECONDARY W/$2,500 DED</t>
  </si>
  <si>
    <t>Garbage &amp; Trash</t>
  </si>
  <si>
    <t>ND-Additional Aggregate Limits $70000-Weekly Maximum WL Or SL For Loss of Contributions $200</t>
  </si>
  <si>
    <t>Turkey Production</t>
  </si>
  <si>
    <t>Deilivery Van&gt;10k GVW</t>
  </si>
  <si>
    <t>SWINE</t>
  </si>
  <si>
    <t>SPD</t>
  </si>
  <si>
    <t>Speeding</t>
  </si>
  <si>
    <r>
      <rPr>
        <sz val="8"/>
        <rFont val="Times New Roman"/>
        <family val="1"/>
      </rPr>
      <t>16S</t>
    </r>
  </si>
  <si>
    <t>NJ-75,000 SECONDARY W/$250 DED</t>
  </si>
  <si>
    <t>Gas &amp; Service Stations</t>
  </si>
  <si>
    <t>ND-Additional Aggregate Limits $80000-Weekly Maximum WL Or SL For Loss of Contributions $200</t>
  </si>
  <si>
    <t>School Bus Owned By Political Subdivision Or School District(1-8)</t>
  </si>
  <si>
    <t>Poultry Hatcheries</t>
  </si>
  <si>
    <t>Limousine</t>
  </si>
  <si>
    <t>OTHER LIVESTOCK</t>
  </si>
  <si>
    <t>SUS</t>
  </si>
  <si>
    <t>Driving Under Suspension</t>
  </si>
  <si>
    <r>
      <rPr>
        <sz val="8"/>
        <rFont val="Times New Roman"/>
        <family val="1"/>
      </rPr>
      <t>16T</t>
    </r>
  </si>
  <si>
    <t>NJ-75,000 SECONDARY W/$500 DED</t>
  </si>
  <si>
    <t>Glass &amp; Glazing Work</t>
  </si>
  <si>
    <t>NJ-Weekly Income Benefit $100-Total Aggregate Income Benefit $10400-Per Day ES Benefit $12-Aggregate ES Benefit $8760-Death Benefit $10000-Funeral $2000</t>
  </si>
  <si>
    <t>School Bus Owned By Political Subdivision Or School District(21-60)</t>
  </si>
  <si>
    <t xml:space="preserve">Other Poultry Production </t>
  </si>
  <si>
    <t>Hearse</t>
  </si>
  <si>
    <t>RAW TOBACCO LEAF (BULK)</t>
  </si>
  <si>
    <t>TMP</t>
  </si>
  <si>
    <t>Dispute - At Fault Accident</t>
  </si>
  <si>
    <r>
      <rPr>
        <sz val="8"/>
        <rFont val="Times New Roman"/>
        <family val="1"/>
      </rPr>
      <t>17C</t>
    </r>
  </si>
  <si>
    <t>NJ-75,000 SECONDARY W/$1,000 DED</t>
  </si>
  <si>
    <t>Hazardous Materials</t>
  </si>
  <si>
    <t>NJ-Weekly Income Benefit $100-Total Aggregate Income Benefit $Unlimited-Per Day ES Benefit $12-Aggregate ES Benefit $8760-Death Benefit $10000-Funeral $2000</t>
  </si>
  <si>
    <t>School Bus Owned By Political Subdivision Or School District(9-20)</t>
  </si>
  <si>
    <t>Sheep Farming</t>
  </si>
  <si>
    <t xml:space="preserve"> Straight Truck 0-16k GVW</t>
  </si>
  <si>
    <t>M</t>
  </si>
  <si>
    <t>CHEMICALS - NON ACIDIC</t>
  </si>
  <si>
    <t>UDR</t>
  </si>
  <si>
    <t>Unverifiable Record</t>
  </si>
  <si>
    <r>
      <rPr>
        <sz val="8"/>
        <rFont val="Times New Roman"/>
        <family val="1"/>
      </rPr>
      <t>17H</t>
    </r>
  </si>
  <si>
    <t>NJ-75,000 SECONDARY W/$2,000 DED</t>
  </si>
  <si>
    <t>Heating &amp; Air Conditioning</t>
  </si>
  <si>
    <t>NJ-Weekly Income Benefit $125-Total Aggregate Income Benefit $13000-Per Day ES Benefit $20-Aggregate ES Benefit $14600-Death Benefit $10000-Funeral $2000</t>
  </si>
  <si>
    <t>School Bus Owned By Political Subdivision Or School District(Over 60)</t>
  </si>
  <si>
    <t>Goat Farming</t>
  </si>
  <si>
    <t xml:space="preserve"> Straight Truck 16-26k GVW</t>
  </si>
  <si>
    <t>CHEMICALS - NON CORROSIVE</t>
  </si>
  <si>
    <t>WSR</t>
  </si>
  <si>
    <t>Wrong Way on a One Way Street</t>
  </si>
  <si>
    <r>
      <rPr>
        <sz val="8"/>
        <rFont val="Times New Roman"/>
        <family val="1"/>
      </rPr>
      <t>17N</t>
    </r>
  </si>
  <si>
    <t>NJ-75,000 SECONDARY W/$2,500 DED</t>
  </si>
  <si>
    <t>Heavy Construction - Road &amp; Utilities</t>
  </si>
  <si>
    <t>NJ-Weekly Income Benefit $125-Total Aggregate Income Benefit $Unlimited-Per Day ES Benefit $20-Aggregate ES Benefit $14600-Death Benefit $10000-Funeral $2000</t>
  </si>
  <si>
    <t>Sightseeing Bus(1-8)</t>
  </si>
  <si>
    <t xml:space="preserve">Finfish Farming and Fish Hatcheries </t>
  </si>
  <si>
    <t xml:space="preserve"> Straight Truck &gt;26K GVW</t>
  </si>
  <si>
    <t>CHEMICALS - NON FLAMMABLE/ NON EXPLOSIVE</t>
  </si>
  <si>
    <r>
      <rPr>
        <sz val="8"/>
        <rFont val="Times New Roman"/>
        <family val="1"/>
      </rPr>
      <t>17S</t>
    </r>
  </si>
  <si>
    <t>NJ-150,000 SECONDARY W/$250 DED</t>
  </si>
  <si>
    <t>Hotel Shuttle Services</t>
  </si>
  <si>
    <t>NJ-Weekly Income Benefit $175-Total Aggregate Income Benefit $18200-Per Day ES Benefit $20-Aggregate ES Benefit $14600-Death Benefit $10000-Funeral $2000</t>
  </si>
  <si>
    <t>Sightseeing Bus(21-60)</t>
  </si>
  <si>
    <t xml:space="preserve">Shellfish Farming </t>
  </si>
  <si>
    <t>Refrigerated Truck 0-16k GVW</t>
  </si>
  <si>
    <t>CLEANING SUPPLIES &amp; COMPOUNDS</t>
  </si>
  <si>
    <r>
      <rPr>
        <sz val="8"/>
        <rFont val="Times New Roman"/>
        <family val="1"/>
      </rPr>
      <t>17T</t>
    </r>
  </si>
  <si>
    <t>NJ-150,000 SECONDARY W/$500 DED</t>
  </si>
  <si>
    <t>Household Movers</t>
  </si>
  <si>
    <t>NJ-Weekly Income Benefit $175-Total Aggregate Income Benefit $Unlimited-Per Day ES Benefit $20-Aggregate ES Benefit $14600-Death Benefit $10000-Funeral $2000</t>
  </si>
  <si>
    <t>Sightseeing Bus(9-20)</t>
  </si>
  <si>
    <t xml:space="preserve">Other Aquaculture </t>
  </si>
  <si>
    <t>Refrigerated Truck 16-26k GVW</t>
  </si>
  <si>
    <t>DYES, INK AND PAINTS, NON-HAZARDOUS</t>
  </si>
  <si>
    <r>
      <rPr>
        <sz val="8"/>
        <rFont val="Times New Roman"/>
        <family val="1"/>
      </rPr>
      <t>18A</t>
    </r>
  </si>
  <si>
    <t>NJ-150,000 SECONDARY W/$1,000 DED</t>
  </si>
  <si>
    <t>Ice Cream Vendors</t>
  </si>
  <si>
    <t>NJ-Weekly Income Benefit $250-Total Aggregate Income Benefit $26000-Per Day ES Benefit $20-Aggregate ES Benefit $14600-Death Benefit $10000-Funeral $2000</t>
  </si>
  <si>
    <t>Sightseeing Bus(Over 60)</t>
  </si>
  <si>
    <t>Apiculture</t>
  </si>
  <si>
    <t>Refrigerated Truck &gt;26k GVW</t>
  </si>
  <si>
    <t>LIQUIDS - NON CHEMICAL OR NON PETROLEUM</t>
  </si>
  <si>
    <r>
      <rPr>
        <sz val="8"/>
        <rFont val="Times New Roman"/>
        <family val="1"/>
      </rPr>
      <t>18C</t>
    </r>
  </si>
  <si>
    <t>NJ-150,000 SECONDARY W/$2,000 DED</t>
  </si>
  <si>
    <t>Janitorial &amp; Building Maintenance Services</t>
  </si>
  <si>
    <t>NJ-Weekly Income Benefit $250-Total Aggregate Income Benefit $Unlimited-Per Day ES Benefit $20-Aggregate ES Benefit $14600-Death Benefit $10000-Funeral $2000</t>
  </si>
  <si>
    <t>Social Service Agency Auto All Other(1-8)</t>
  </si>
  <si>
    <t>Horses and Other Equine Production</t>
  </si>
  <si>
    <t>Ice Cream Truck</t>
  </si>
  <si>
    <t>OTHER CHEMICALS</t>
  </si>
  <si>
    <r>
      <rPr>
        <sz val="8"/>
        <rFont val="Times New Roman"/>
        <family val="1"/>
      </rPr>
      <t>18D</t>
    </r>
  </si>
  <si>
    <t>NJ-150,000 SECONDARY W/$2,500 DED</t>
  </si>
  <si>
    <t>Landscaping, snowplowing &amp; Firewood</t>
  </si>
  <si>
    <t>NJ-Weekly Income Benefit $400-Total Aggregate Income Benefit $41600-Per Day ES Benefit $20-Aggregate ES Benefit $14600-Death Benefit $10000-Funeral $2000</t>
  </si>
  <si>
    <t>Social Service Agency Auto All Other(21-60)</t>
  </si>
  <si>
    <t>Fur-Bearing Animal and Rabbit Production</t>
  </si>
  <si>
    <t>Concession Trailer</t>
  </si>
  <si>
    <t>ALUMINUM</t>
  </si>
  <si>
    <r>
      <rPr>
        <sz val="8"/>
        <rFont val="Times New Roman"/>
        <family val="1"/>
      </rPr>
      <t>18F</t>
    </r>
  </si>
  <si>
    <t>NJ-250,000 SECONDARY W/$250 DED</t>
  </si>
  <si>
    <t>Limousine Services</t>
  </si>
  <si>
    <t>NJ-Weekly Income Benefit $400-Total Aggregate Income Benefit $Unlimited-Per Day ES Benefit $20-Aggregate ES Benefit $14600-Death Benefit $10000-Funeral $2000</t>
  </si>
  <si>
    <t>Social Service Agency Auto All Other(9-20)</t>
  </si>
  <si>
    <t xml:space="preserve">All Other Animal Production </t>
  </si>
  <si>
    <t>Travel Trailer</t>
  </si>
  <si>
    <t>COAL</t>
  </si>
  <si>
    <r>
      <rPr>
        <sz val="8"/>
        <rFont val="Times New Roman"/>
        <family val="1"/>
      </rPr>
      <t>18G</t>
    </r>
  </si>
  <si>
    <t>NJ-250,000 SECONDARY W/$500 DED</t>
  </si>
  <si>
    <t>Livestock Hauling</t>
  </si>
  <si>
    <t>NJ-Weekly Income Benefit $500-Total Aggregate Income Benefit $52000-Per Day ES Benefit $20-Aggregate ES Benefit $14600-Death Benefit $10000-Funeral $2000</t>
  </si>
  <si>
    <t>Social Service Agency Auto All Other(Over 60)</t>
  </si>
  <si>
    <t>Timber Tract Operations</t>
  </si>
  <si>
    <t>Cement Mixer</t>
  </si>
  <si>
    <t>IRON (RAW)</t>
  </si>
  <si>
    <r>
      <rPr>
        <sz val="8"/>
        <rFont val="Times New Roman"/>
        <family val="1"/>
      </rPr>
      <t>18H</t>
    </r>
  </si>
  <si>
    <t>NJ-250,000 SECONDARY W/$1,000 DED</t>
  </si>
  <si>
    <t>Logging &amp; Log Transport</t>
  </si>
  <si>
    <t>NJ-Weekly Income Benefit $500-Total Aggregate Income Benefit $Unlimited-Per Day ES Benefit $20-Aggregate ES Benefit $14600-Death Benefit $10000-Funeral $2000</t>
  </si>
  <si>
    <t>Social Service Agency Auto Employee operated(1-8)</t>
  </si>
  <si>
    <t xml:space="preserve">Forest Nurseries and Gathering of Forest Products </t>
  </si>
  <si>
    <t>Flatbed Truck &gt;26k GVW</t>
  </si>
  <si>
    <t>METAL PRODUCTS</t>
  </si>
  <si>
    <r>
      <rPr>
        <sz val="8"/>
        <rFont val="Times New Roman"/>
        <family val="1"/>
      </rPr>
      <t>18K</t>
    </r>
  </si>
  <si>
    <t>NJ-250,000 SECONDARY W/$2,000 DED</t>
  </si>
  <si>
    <t>Machinery &amp; Heavy Equipment</t>
  </si>
  <si>
    <t>NJ-Weekly Income Benefit $600-Total Aggregate Income Benefit $62400-Per Day ES Benefit $20-Aggregate ES Benefit $14600-Death Benefit $10000-Funeral $2000</t>
  </si>
  <si>
    <t>Social Service Agency Auto Employee operated(21-60)</t>
  </si>
  <si>
    <t xml:space="preserve">Logging </t>
  </si>
  <si>
    <t>TW Truck-two axle</t>
  </si>
  <si>
    <t>MINERALS, NON-PRECIOUS</t>
  </si>
  <si>
    <r>
      <rPr>
        <sz val="8"/>
        <rFont val="Times New Roman"/>
        <family val="1"/>
      </rPr>
      <t>18L</t>
    </r>
  </si>
  <si>
    <t>NJ-250,000 SECONDARY W/$2,500 DED</t>
  </si>
  <si>
    <t>Manufacturing</t>
  </si>
  <si>
    <t>NJ-Weekly Income Benefit $600-Total Aggregate Income Benefit $Unlimited-Per Day ES Benefit $20-Aggregate ES Benefit $14600-Death Benefit $10000-Funeral $2000</t>
  </si>
  <si>
    <t>Social Service Agency Auto Employee operated(9-20)</t>
  </si>
  <si>
    <t xml:space="preserve">Finfish Fishing </t>
  </si>
  <si>
    <t>Pickup &gt;  1/2 Ton 4x2</t>
  </si>
  <si>
    <t>ORE</t>
  </si>
  <si>
    <r>
      <rPr>
        <sz val="8"/>
        <rFont val="Times New Roman"/>
        <family val="1"/>
      </rPr>
      <t>18N</t>
    </r>
  </si>
  <si>
    <t>Masonry, Plastering/Drywall, Carpenters, Floorwork (Renewals Only)</t>
  </si>
  <si>
    <t>NJ-Weekly Income Benefit $700-Total Aggregate Income Benefit $72800-Per Day ES Benefit $20-Aggregate ES Benefit $14600-Death Benefit $10000-Funeral $2000</t>
  </si>
  <si>
    <t>Social Service Agency Auto Employee operated(Over 60)</t>
  </si>
  <si>
    <t xml:space="preserve">Shellfish Fishing </t>
  </si>
  <si>
    <t>Catering Truck</t>
  </si>
  <si>
    <t>STEEL</t>
  </si>
  <si>
    <r>
      <rPr>
        <sz val="8"/>
        <rFont val="Times New Roman"/>
        <family val="1"/>
      </rPr>
      <t>18S</t>
    </r>
  </si>
  <si>
    <t>Masons</t>
  </si>
  <si>
    <t>NJ-Weekly Income Benefit $700-Total Aggregate Income Benefit $Unlimited-Per Day ES Benefit $20-Aggregate ES Benefit $14600-Death Benefit $10000-Funeral $2000</t>
  </si>
  <si>
    <t>Street Hail Livery - All Other</t>
  </si>
  <si>
    <t xml:space="preserve">Other Marine Fishing </t>
  </si>
  <si>
    <t>Stake Truck &gt;26k GVW</t>
  </si>
  <si>
    <t>ZINC</t>
  </si>
  <si>
    <r>
      <rPr>
        <sz val="8"/>
        <rFont val="Times New Roman"/>
        <family val="1"/>
      </rPr>
      <t>18T</t>
    </r>
  </si>
  <si>
    <t>Meals on Wheels</t>
  </si>
  <si>
    <t>No PIP</t>
  </si>
  <si>
    <t>Street Hail Livery - Owner-Driver</t>
  </si>
  <si>
    <t>Hunting and Trapping</t>
  </si>
  <si>
    <t>Pickup w/ 5th Wheel 0-16k GVW</t>
  </si>
  <si>
    <t>OTHER METALS/COAL</t>
  </si>
  <si>
    <r>
      <rPr>
        <sz val="8"/>
        <rFont val="Times New Roman"/>
        <family val="1"/>
      </rPr>
      <t>18U</t>
    </r>
  </si>
  <si>
    <t>Mobile Home Toters</t>
  </si>
  <si>
    <t>NY-Additional Limits of Combined Medical Expense and WL $100000-Additional Monthly WL $2000Additional ES Limit $25</t>
  </si>
  <si>
    <t>Taxicab - All Other</t>
  </si>
  <si>
    <t xml:space="preserve">Cotton Ginning </t>
  </si>
  <si>
    <t>Dump Truck 16-33k GVW</t>
  </si>
  <si>
    <t>COILED STEEL</t>
  </si>
  <si>
    <r>
      <rPr>
        <sz val="8"/>
        <rFont val="Times New Roman"/>
        <family val="1"/>
      </rPr>
      <t>18Z</t>
    </r>
  </si>
  <si>
    <t>Newspaper &amp; Mail Delivery</t>
  </si>
  <si>
    <t>NY-Additional Limits of Combined Medical Expense and WL $150000-Additional Monthly WL $3000Additional ES Limit $25</t>
  </si>
  <si>
    <t>Taxicab -Owner-driver</t>
  </si>
  <si>
    <t xml:space="preserve">Soil Preparation, Planting, and Cultivating </t>
  </si>
  <si>
    <t>Flatbed Truck 16-26k GVW</t>
  </si>
  <si>
    <t>SCRAP METAL</t>
  </si>
  <si>
    <r>
      <rPr>
        <sz val="8"/>
        <rFont val="Times New Roman"/>
        <family val="1"/>
      </rPr>
      <t>19C</t>
    </r>
  </si>
  <si>
    <t>Non Business</t>
  </si>
  <si>
    <t>NY-Additional Limits of Combined Medical Expense and WL $25000-Additional Monthly WL $500Additional ES Limit $25</t>
  </si>
  <si>
    <t>Transportation Of Athletes And Entertainers(1-8)</t>
  </si>
  <si>
    <t xml:space="preserve">Crop Harvesting, Primarily by Machine </t>
  </si>
  <si>
    <t>Front Loader 0-45k</t>
  </si>
  <si>
    <t>ASPHALT</t>
  </si>
  <si>
    <r>
      <rPr>
        <sz val="8"/>
        <rFont val="Times New Roman"/>
        <family val="1"/>
      </rPr>
      <t>19H</t>
    </r>
  </si>
  <si>
    <t>Non-Emergency Medical Transportation</t>
  </si>
  <si>
    <t>NY-Additional Limits of Combined Medical Expense and WL $50000-Additional Monthly WL $1000Additional ES Limit $25</t>
  </si>
  <si>
    <t>Transportation Of Athletes And Entertainers(21-60)</t>
  </si>
  <si>
    <t xml:space="preserve">Postharvest Crop Activities (except Cotton Ginning) </t>
  </si>
  <si>
    <t>Garbage Truck 0-45 GVW</t>
  </si>
  <si>
    <t>CEMENT (BULK)</t>
  </si>
  <si>
    <r>
      <rPr>
        <sz val="8"/>
        <rFont val="Times New Roman"/>
        <family val="1"/>
      </rPr>
      <t>19N</t>
    </r>
  </si>
  <si>
    <t>Non-Residential &amp; Industrial Builders</t>
  </si>
  <si>
    <t>PA-Additional Monthly WL$1000/15000-Medical Expenses $100000-Funeral $1500-Accidental Death Benefits $10000</t>
  </si>
  <si>
    <t>Transportation Of Athletes And Entertainers(9-20)</t>
  </si>
  <si>
    <t xml:space="preserve">Farm Labor Contractors and Crew Leaders </t>
  </si>
  <si>
    <t>Roll On Vehicle 0-45 GVW</t>
  </si>
  <si>
    <t>CEMENT (DRY AND BAGGED)</t>
  </si>
  <si>
    <r>
      <rPr>
        <sz val="8"/>
        <rFont val="Times New Roman"/>
        <family val="1"/>
      </rPr>
      <t>19Q</t>
    </r>
  </si>
  <si>
    <t>Othe Trade Contractors</t>
  </si>
  <si>
    <t>PA-Additional Monthly WL$1000/15000-Medical Expenses $100000-Funeral $1500-Accidental Death Benefits $25000</t>
  </si>
  <si>
    <t>Transportation Of Athletes And Entertainers(Over 60)</t>
  </si>
  <si>
    <t xml:space="preserve">Farm Management Services </t>
  </si>
  <si>
    <t>Stake Truck 16-26k GVW</t>
  </si>
  <si>
    <t>GRAVEL &amp; ROCK</t>
  </si>
  <si>
    <r>
      <rPr>
        <sz val="8"/>
        <rFont val="Times New Roman"/>
        <family val="1"/>
      </rPr>
      <t>19R</t>
    </r>
  </si>
  <si>
    <t>Other For-Hire Trucking Operations</t>
  </si>
  <si>
    <t>PA-Additional Monthly WL$1000/15000-Medical Expenses $100000-Funeral $1500-Accidental Death Benefits $5000</t>
  </si>
  <si>
    <t>Urban Bus(1-8)</t>
  </si>
  <si>
    <t>Support Activities for Animal Production</t>
  </si>
  <si>
    <t>Tank Truck &gt; 1400 gals</t>
  </si>
  <si>
    <t>MARBLE/GRANITE/OTHER STONE SLABS</t>
  </si>
  <si>
    <r>
      <rPr>
        <sz val="8"/>
        <rFont val="Times New Roman"/>
        <family val="1"/>
      </rPr>
      <t>19S</t>
    </r>
  </si>
  <si>
    <t>Other Passenger Transportation (Not for Hire)</t>
  </si>
  <si>
    <t>PA-Additional Monthly WL$1000/15000-Medical Expenses $100000-Funeral $2500-Accidental Death Benefits $10000</t>
  </si>
  <si>
    <t>Urban Bus(21-60)</t>
  </si>
  <si>
    <t>Support Activities for Forestry</t>
  </si>
  <si>
    <t>Logging Trailer</t>
  </si>
  <si>
    <t>SAND</t>
  </si>
  <si>
    <r>
      <rPr>
        <sz val="8"/>
        <rFont val="Times New Roman"/>
        <family val="1"/>
      </rPr>
      <t>19T</t>
    </r>
  </si>
  <si>
    <t>Other Retail Trade Operations</t>
  </si>
  <si>
    <t>PA-Additional Monthly WL$1000/15000-Medical Expenses $100000-Funeral $2500-Accidental Death Benefits $25000</t>
  </si>
  <si>
    <t>Urban Bus(9-20)</t>
  </si>
  <si>
    <t>Crude Petroleum Extraction </t>
  </si>
  <si>
    <t>Dump Truck &gt;45k GVW</t>
  </si>
  <si>
    <t>STONE</t>
  </si>
  <si>
    <r>
      <rPr>
        <sz val="8"/>
        <rFont val="Times New Roman"/>
        <family val="1"/>
      </rPr>
      <t>19W</t>
    </r>
  </si>
  <si>
    <t>Out of State Contractors</t>
  </si>
  <si>
    <t>PA-Additional Monthly WL$1000/15000-Medical Expenses $100000-Funeral $2500-Accidental Death Benefits $5000</t>
  </si>
  <si>
    <t>Urban Bus(Over 60)</t>
  </si>
  <si>
    <t xml:space="preserve">Natural Gas Extraction </t>
  </si>
  <si>
    <t>Dump Truck 33-45k GVW</t>
  </si>
  <si>
    <t>OTHER CONSTRUCTION MATERIALS(RAW)</t>
  </si>
  <si>
    <r>
      <rPr>
        <sz val="8"/>
        <rFont val="Times New Roman"/>
        <family val="1"/>
      </rPr>
      <t>1C</t>
    </r>
  </si>
  <si>
    <t>Painting &amp; Wallpaper Hanging</t>
  </si>
  <si>
    <t>PA-Additional Monthly WL$1000/15000-Medical Expenses $10000-Funeral $1500-Accidental Death Benefits $10000</t>
  </si>
  <si>
    <t>Jitney</t>
  </si>
  <si>
    <t xml:space="preserve">Bituminous Coal and Lignite Surface Mining </t>
  </si>
  <si>
    <t>Front Loader &gt;45k GVW</t>
  </si>
  <si>
    <t>LOGS</t>
  </si>
  <si>
    <r>
      <rPr>
        <sz val="8"/>
        <rFont val="Times New Roman"/>
        <family val="1"/>
      </rPr>
      <t>1G</t>
    </r>
  </si>
  <si>
    <t>Personal Care - Beauty &amp; Barber Shops</t>
  </si>
  <si>
    <t>PA-Additional Monthly WL$1000/15000-Medical Expenses $10000-Funeral $1500-Accidental Death Benefits $25000</t>
  </si>
  <si>
    <t xml:space="preserve">Bituminous Coal Underground Mining </t>
  </si>
  <si>
    <t>Garbage Truck &gt;45 GVW</t>
  </si>
  <si>
    <t>BOTTLES (PLASTIC)</t>
  </si>
  <si>
    <r>
      <rPr>
        <sz val="8"/>
        <rFont val="Times New Roman"/>
        <family val="1"/>
      </rPr>
      <t>1H</t>
    </r>
  </si>
  <si>
    <t>Plumbing</t>
  </si>
  <si>
    <t>PA-Additional Monthly WL$1000/15000-Medical Expenses $10000-Funeral $1500-Accidental Death Benefits $5000</t>
  </si>
  <si>
    <t xml:space="preserve">Anthracite Mining </t>
  </si>
  <si>
    <t>Roll On Vehicle &gt;45k GVW</t>
  </si>
  <si>
    <t>CONTAINERIZED FREIGHT</t>
  </si>
  <si>
    <r>
      <rPr>
        <sz val="8"/>
        <rFont val="Times New Roman"/>
        <family val="1"/>
      </rPr>
      <t>1N</t>
    </r>
  </si>
  <si>
    <t>Prepared Food &amp; Lunch Truck</t>
  </si>
  <si>
    <t>PA-Additional Monthly WL$1000/15000-Medical Expenses $10000-Funeral $2500-Accidental Death Benefits $10000</t>
  </si>
  <si>
    <t>Iron Ore Mining</t>
  </si>
  <si>
    <t>Bucket Truck/Cherry Picker 0-16k GVW</t>
  </si>
  <si>
    <t>GLASS PRODUCTS</t>
  </si>
  <si>
    <r>
      <rPr>
        <sz val="8"/>
        <rFont val="Times New Roman"/>
        <family val="1"/>
      </rPr>
      <t>1Q</t>
    </r>
  </si>
  <si>
    <t>Real Estate &amp; Insurance</t>
  </si>
  <si>
    <t>PA-Additional Monthly WL$1000/15000-Medical Expenses $10000-Funeral $2500-Accidental Death Benefits $25000</t>
  </si>
  <si>
    <t xml:space="preserve">Gold Ore Mining </t>
  </si>
  <si>
    <t>Bucket Truck/Cherry Picker 16-26k GVW</t>
  </si>
  <si>
    <t>PACKING MATERIALS &amp; SUPPLIES</t>
  </si>
  <si>
    <r>
      <rPr>
        <sz val="8"/>
        <rFont val="Times New Roman"/>
        <family val="1"/>
      </rPr>
      <t>1R</t>
    </r>
  </si>
  <si>
    <t>Refrigerated Goods</t>
  </si>
  <si>
    <t>PA-Additional Monthly WL$1000/15000-Medical Expenses $10000-Funeral $2500-Accidental Death Benefits $5000</t>
  </si>
  <si>
    <t xml:space="preserve">Silver Ore Mining </t>
  </si>
  <si>
    <t>Bucket Truck/Cherry Picker &gt;26K GVW</t>
  </si>
  <si>
    <t>PAPER AND PAPER PRODUCTS</t>
  </si>
  <si>
    <r>
      <rPr>
        <sz val="8"/>
        <rFont val="Times New Roman"/>
        <family val="1"/>
      </rPr>
      <t>1S</t>
    </r>
  </si>
  <si>
    <t>Religious Organizations</t>
  </si>
  <si>
    <t>PA-Additional Monthly WL$1000/15000-Medical Expenses $50000-Funeral $1500-Accidental Death Benefits $10000</t>
  </si>
  <si>
    <t xml:space="preserve">Copper, Nickel, Lead, and Zinc Mining </t>
  </si>
  <si>
    <t>Gooseneck Trailer</t>
  </si>
  <si>
    <t>PLASTIC PRODUCTS</t>
  </si>
  <si>
    <r>
      <rPr>
        <sz val="8"/>
        <rFont val="Times New Roman"/>
        <family val="1"/>
      </rPr>
      <t>1T</t>
    </r>
  </si>
  <si>
    <t>Repair Services</t>
  </si>
  <si>
    <t>PA-Additional Monthly WL$1000/15000-Medical Expenses $50000-Funeral $1500-Accidental Death Benefits $25000</t>
  </si>
  <si>
    <t xml:space="preserve">Uranium-Radium-Vanadium Ore Mining </t>
  </si>
  <si>
    <t>Car Carrier 0-16 GVW</t>
  </si>
  <si>
    <t>PRINTED MATERIAL</t>
  </si>
  <si>
    <r>
      <rPr>
        <sz val="8"/>
        <rFont val="Times New Roman"/>
        <family val="1"/>
      </rPr>
      <t>1W</t>
    </r>
  </si>
  <si>
    <t>Residential Builders</t>
  </si>
  <si>
    <t>PA-Additional Monthly WL$1000/15000-Medical Expenses $50000-Funeral $1500-Accidental Death Benefits $5000</t>
  </si>
  <si>
    <t xml:space="preserve">All Other Metal Ore Mining </t>
  </si>
  <si>
    <t>Pump Truck(Cement) 0-16k GVW</t>
  </si>
  <si>
    <t>RUBBER PRODUCTS (NOT TIRES)</t>
  </si>
  <si>
    <r>
      <rPr>
        <sz val="8"/>
        <rFont val="Times New Roman"/>
        <family val="1"/>
      </rPr>
      <t>20C</t>
    </r>
  </si>
  <si>
    <t>Restaurant, Pizza &amp; Fast Food Delivery</t>
  </si>
  <si>
    <t>PA-Additional Monthly WL$1000/15000-Medical Expenses $50000-Funeral $2500-Accidental Death Benefits $10000</t>
  </si>
  <si>
    <t xml:space="preserve">Dimension Stone Mining and Quarrying </t>
  </si>
  <si>
    <t>Pump Truck(Cement) 16-26k GVW</t>
  </si>
  <si>
    <t>OTHER PAPER/PLASTIC/GLASS</t>
  </si>
  <si>
    <r>
      <rPr>
        <sz val="8"/>
        <rFont val="Times New Roman"/>
        <family val="1"/>
      </rPr>
      <t>20G</t>
    </r>
  </si>
  <si>
    <t>Retail Operations (Renewals Only)</t>
  </si>
  <si>
    <t>PA-Additional Monthly WL$1000/15000-Medical Expenses $50000-Funeral $2500-Accidental Death Benefits $25000</t>
  </si>
  <si>
    <t xml:space="preserve">Crushed and Broken Limestone Mining and Quarrying </t>
  </si>
  <si>
    <t>Pump Truck(Cement) &gt;26k GVW</t>
  </si>
  <si>
    <t>RECYCLING MATERIALS</t>
  </si>
  <si>
    <r>
      <rPr>
        <sz val="8"/>
        <rFont val="Times New Roman"/>
        <family val="1"/>
      </rPr>
      <t>20H</t>
    </r>
  </si>
  <si>
    <t>Roofing, Siding &amp; Sheet Metal Work</t>
  </si>
  <si>
    <t>PA-Additional Monthly WL$1000/15000-Medical Expenses $50000-Funeral $2500-Accidental Death Benefits $5000</t>
  </si>
  <si>
    <t xml:space="preserve">Crushed and Broken Granite Mining and Quarrying </t>
  </si>
  <si>
    <t>Bus 9-15 passengers</t>
  </si>
  <si>
    <t>APPLIANCES</t>
  </si>
  <si>
    <r>
      <rPr>
        <sz val="8"/>
        <rFont val="Times New Roman"/>
        <family val="1"/>
      </rPr>
      <t>20N</t>
    </r>
  </si>
  <si>
    <t>Scrap Metal, Scrap Auto &amp; Recycling Services</t>
  </si>
  <si>
    <t>PA-Additional Monthly WL$1000/5000-Medical Expenses $100000-Funeral $1500-Accidental Death Benefits $10000</t>
  </si>
  <si>
    <t xml:space="preserve">Other Crushed and Broken Stone Mining and Quarrying </t>
  </si>
  <si>
    <t>Bus 16-60 passengers</t>
  </si>
  <si>
    <t>CARPET (NOT ORIENTAL)</t>
  </si>
  <si>
    <r>
      <rPr>
        <sz val="8"/>
        <rFont val="Times New Roman"/>
        <family val="1"/>
      </rPr>
      <t>20Q</t>
    </r>
  </si>
  <si>
    <t>Security Guard &amp; Private Investigation</t>
  </si>
  <si>
    <t>PA-Additional Monthly WL$1000/5000-Medical Expenses $100000-Funeral $1500-Accidental Death Benefits $25000</t>
  </si>
  <si>
    <t xml:space="preserve">Construction Sand and Gravel Mining </t>
  </si>
  <si>
    <t>Bus 61+ passengers</t>
  </si>
  <si>
    <t>CASKETS</t>
  </si>
  <si>
    <r>
      <rPr>
        <sz val="8"/>
        <rFont val="Times New Roman"/>
        <family val="1"/>
      </rPr>
      <t>20R</t>
    </r>
  </si>
  <si>
    <t>Septic Waste Removal</t>
  </si>
  <si>
    <t>PA-Additional Monthly WL$1000/5000-Medical Expenses $100000-Funeral $1500-Accidental Death Benefits $5000</t>
  </si>
  <si>
    <t xml:space="preserve">Industrial Sand Mining </t>
  </si>
  <si>
    <t>Car Carrier &gt;16k GVW</t>
  </si>
  <si>
    <t>CD'S/DVD'S/VIDEO GAMES/TAPES</t>
  </si>
  <si>
    <r>
      <rPr>
        <sz val="8"/>
        <rFont val="Times New Roman"/>
        <family val="1"/>
      </rPr>
      <t>20S</t>
    </r>
  </si>
  <si>
    <t>Services Not Otherwise Classified</t>
  </si>
  <si>
    <t>PA-Additional Monthly WL$1000/5000-Medical Expenses $100000-Funeral $2500-Accidental Death Benefits $10000</t>
  </si>
  <si>
    <t xml:space="preserve">Kaolin and Ball Clay Mining </t>
  </si>
  <si>
    <t>Agricultural Hopper Truck</t>
  </si>
  <si>
    <t>CLOTHING &amp; SHOES (NON-DESIGNER)</t>
  </si>
  <si>
    <r>
      <rPr>
        <sz val="8"/>
        <rFont val="Times New Roman"/>
        <family val="1"/>
      </rPr>
      <t>20T</t>
    </r>
  </si>
  <si>
    <t>Social &amp; Health Services</t>
  </si>
  <si>
    <t>PA-Additional Monthly WL$1000/5000-Medical Expenses $100000-Funeral $2500-Accidental Death Benefits $25000</t>
  </si>
  <si>
    <t xml:space="preserve">Clay and Ceramic and Refractory Minerals Mining </t>
  </si>
  <si>
    <t>COSMETICS/PERFUME</t>
  </si>
  <si>
    <r>
      <rPr>
        <sz val="8"/>
        <rFont val="Times New Roman"/>
        <family val="1"/>
      </rPr>
      <t>20W</t>
    </r>
  </si>
  <si>
    <t>Steel Hauling</t>
  </si>
  <si>
    <t>PA-Additional Monthly WL$1000/5000-Medical Expenses $100000-Funeral $2500-Accidental Death Benefits $5000</t>
  </si>
  <si>
    <t xml:space="preserve">Potash, Soda, and Borate Mineral Mining </t>
  </si>
  <si>
    <t>DEPT. STORE MDSE</t>
  </si>
  <si>
    <r>
      <rPr>
        <sz val="8"/>
        <rFont val="Times New Roman"/>
        <family val="1"/>
      </rPr>
      <t>21C</t>
    </r>
  </si>
  <si>
    <t>Taxi Services</t>
  </si>
  <si>
    <t>PA-Additional Monthly WL$1000/5000-Medical Expenses $10000-Funeral $1500-Accidental Death Benefits $10000</t>
  </si>
  <si>
    <t xml:space="preserve">Phosphate Rock Mining </t>
  </si>
  <si>
    <r>
      <rPr>
        <sz val="8"/>
        <rFont val="Times New Roman"/>
        <family val="1"/>
      </rPr>
      <t>ANY AUTO BI OPTION</t>
    </r>
  </si>
  <si>
    <r>
      <rPr>
        <sz val="8"/>
        <rFont val="Times New Roman"/>
        <family val="1"/>
      </rPr>
      <t>ANY AUTO PD OPTION</t>
    </r>
  </si>
  <si>
    <t>FURNITURE (NEW)</t>
  </si>
  <si>
    <r>
      <rPr>
        <sz val="8"/>
        <rFont val="Times New Roman"/>
        <family val="1"/>
      </rPr>
      <t>21H</t>
    </r>
  </si>
  <si>
    <t>Towing &amp; Service Stations (Renewals Only)</t>
  </si>
  <si>
    <t>PA-Additional Monthly WL$1000/5000-Medical Expenses $10000-Funeral $1500-Accidental Death Benefits $25000</t>
  </si>
  <si>
    <t xml:space="preserve">Other Chemical and Fertilizer Mineral Mining </t>
  </si>
  <si>
    <t>MUSICAL INSTRUMENTS</t>
  </si>
  <si>
    <r>
      <rPr>
        <sz val="8"/>
        <rFont val="Times New Roman"/>
        <family val="1"/>
      </rPr>
      <t>21N</t>
    </r>
  </si>
  <si>
    <t>Towing Services</t>
  </si>
  <si>
    <t>PA-Additional Monthly WL$1000/5000-Medical Expenses $10000-Funeral $1500-Accidental Death Benefits $5000</t>
  </si>
  <si>
    <t xml:space="preserve">All Other Nonmetallic Mineral Mining </t>
  </si>
  <si>
    <t>OFFICE EQUIPMENT</t>
  </si>
  <si>
    <r>
      <rPr>
        <sz val="8"/>
        <rFont val="Times New Roman"/>
        <family val="1"/>
      </rPr>
      <t>21S</t>
    </r>
  </si>
  <si>
    <t>Visiting Nurse</t>
  </si>
  <si>
    <t>PA-Additional Monthly WL$1000/5000-Medical Expenses $10000-Funeral $2500-Accidental Death Benefits $10000</t>
  </si>
  <si>
    <t>Drilling Oil and Gas Wells</t>
  </si>
  <si>
    <t>PHARMACEUTICALS (OVER THE COUNTER)</t>
  </si>
  <si>
    <r>
      <rPr>
        <sz val="8"/>
        <rFont val="Times New Roman"/>
        <family val="1"/>
      </rPr>
      <t>21T</t>
    </r>
  </si>
  <si>
    <t>Water Well Drilling Contractors</t>
  </si>
  <si>
    <t>PA-Additional Monthly WL$1000/5000-Medical Expenses $10000-Funeral $2500-Accidental Death Benefits $25000</t>
  </si>
  <si>
    <t xml:space="preserve">Support Activities for Oil and Gas Operations </t>
  </si>
  <si>
    <t>SPAS/HOT TUBS</t>
  </si>
  <si>
    <r>
      <rPr>
        <sz val="8"/>
        <rFont val="Times New Roman"/>
        <family val="1"/>
      </rPr>
      <t>22C</t>
    </r>
  </si>
  <si>
    <t>Wholesale Manufacturing (Renewals Only)</t>
  </si>
  <si>
    <t>PA-Additional Monthly WL$1000/5000-Medical Expenses $10000-Funeral $2500-Accidental Death Benefits $5000</t>
  </si>
  <si>
    <t xml:space="preserve">Support Activities for Coal Mining </t>
  </si>
  <si>
    <t>SPORTING GOODS</t>
  </si>
  <si>
    <r>
      <rPr>
        <sz val="8"/>
        <rFont val="Times New Roman"/>
        <family val="1"/>
      </rPr>
      <t>22H</t>
    </r>
  </si>
  <si>
    <t>Wholesale Trade</t>
  </si>
  <si>
    <t>PA-Additional Monthly WL$1000/5000-Medical Expenses $25000-Funeral $1500-Accidental Death Benefits $10000</t>
  </si>
  <si>
    <t xml:space="preserve">Support Activities for Metal Mining </t>
  </si>
  <si>
    <t>TOILET &amp; SOAP PRODUCTS</t>
  </si>
  <si>
    <r>
      <rPr>
        <sz val="8"/>
        <rFont val="Times New Roman"/>
        <family val="1"/>
      </rPr>
      <t>22N</t>
    </r>
  </si>
  <si>
    <t>PA-Additional Monthly WL$1000/5000-Medical Expenses $25000-Funeral $1500-Accidental Death Benefits $25000</t>
  </si>
  <si>
    <t xml:space="preserve">Support Activities for Nonmetallic Minerals (except Fuels) Mining </t>
  </si>
  <si>
    <t>TOYS</t>
  </si>
  <si>
    <r>
      <rPr>
        <sz val="8"/>
        <rFont val="Times New Roman"/>
        <family val="1"/>
      </rPr>
      <t>22Q</t>
    </r>
  </si>
  <si>
    <t>PA-Additional Monthly WL$1000/5000-Medical Expenses $25000-Funeral $1500-Accidental Death Benefits $5000</t>
  </si>
  <si>
    <t xml:space="preserve">Hydroelectric Power Generation </t>
  </si>
  <si>
    <t>OTHER CONSUMER GOODS</t>
  </si>
  <si>
    <r>
      <rPr>
        <sz val="8"/>
        <rFont val="Times New Roman"/>
        <family val="1"/>
      </rPr>
      <t>22R</t>
    </r>
  </si>
  <si>
    <t>PA-Additional Monthly WL$1000/5000-Medical Expenses $25000-Funeral $2500-Accidental Death Benefits $10000</t>
  </si>
  <si>
    <t xml:space="preserve">Fossil Fuel Electric Power Generation </t>
  </si>
  <si>
    <t>HOUSEHOLD GOODS (MOVER)</t>
  </si>
  <si>
    <r>
      <rPr>
        <sz val="8"/>
        <rFont val="Times New Roman"/>
        <family val="1"/>
      </rPr>
      <t>22S</t>
    </r>
  </si>
  <si>
    <t>PA-Additional Monthly WL$1000/5000-Medical Expenses $25000-Funeral $2500-Accidental Death Benefits $25000</t>
  </si>
  <si>
    <t xml:space="preserve">Nuclear Electric Power Generation </t>
  </si>
  <si>
    <t>AIRCRAFT ENGINES</t>
  </si>
  <si>
    <r>
      <rPr>
        <sz val="8"/>
        <rFont val="Times New Roman"/>
        <family val="1"/>
      </rPr>
      <t>22T</t>
    </r>
  </si>
  <si>
    <t>PA-Additional Monthly WL$1000/5000-Medical Expenses $25000-Funeral $2500-Accidental Death Benefits $5000</t>
  </si>
  <si>
    <t xml:space="preserve">Solar Electric Power Generation </t>
  </si>
  <si>
    <t>AIRCRAFT PARTS (NOT ENGINES)</t>
  </si>
  <si>
    <r>
      <rPr>
        <sz val="8"/>
        <rFont val="Times New Roman"/>
        <family val="1"/>
      </rPr>
      <t>22W</t>
    </r>
  </si>
  <si>
    <t>PA-Additional Monthly WL$1000/5000-Medical Expenses $50000-Funeral $1500-Accidental Death Benefits $10000</t>
  </si>
  <si>
    <t xml:space="preserve">Wind Electric Power Generation </t>
  </si>
  <si>
    <t>AUTO ACCESSORIES/PARTS (NOT TIRES)</t>
  </si>
  <si>
    <r>
      <rPr>
        <sz val="8"/>
        <rFont val="Times New Roman"/>
        <family val="1"/>
      </rPr>
      <t>23C</t>
    </r>
  </si>
  <si>
    <t>PA-Additional Monthly WL$1000/5000-Medical Expenses $50000-Funeral $1500-Accidental Death Benefits $25000</t>
  </si>
  <si>
    <t xml:space="preserve">Geothermal Electric Power Generation </t>
  </si>
  <si>
    <t>AUTOMOBILES</t>
  </si>
  <si>
    <r>
      <rPr>
        <sz val="8"/>
        <rFont val="Times New Roman"/>
        <family val="1"/>
      </rPr>
      <t>23H</t>
    </r>
  </si>
  <si>
    <t>PA-Additional Monthly WL$1000/5000-Medical Expenses $50000-Funeral $1500-Accidental Death Benefits $5000</t>
  </si>
  <si>
    <t xml:space="preserve">Biomass Electric Power Generation </t>
  </si>
  <si>
    <t>RECREATIONAL VEHICLES/GOLF CARTS</t>
  </si>
  <si>
    <r>
      <rPr>
        <sz val="8"/>
        <rFont val="Times New Roman"/>
        <family val="1"/>
      </rPr>
      <t>23N</t>
    </r>
  </si>
  <si>
    <t>PA-Additional Monthly WL$1000/5000-Medical Expenses $50000-Funeral $2500-Accidental Death Benefits $10000</t>
  </si>
  <si>
    <t xml:space="preserve">Other Electric Power Generation </t>
  </si>
  <si>
    <t>TIRES</t>
  </si>
  <si>
    <r>
      <rPr>
        <sz val="8"/>
        <rFont val="Times New Roman"/>
        <family val="1"/>
      </rPr>
      <t>23Q</t>
    </r>
  </si>
  <si>
    <t>PA-Additional Monthly WL$1000/5000-Medical Expenses $50000-Funeral $2500-Accidental Death Benefits $25000</t>
  </si>
  <si>
    <t xml:space="preserve">Electric Bulk Power Transmission and Control </t>
  </si>
  <si>
    <t>OTHER AUTOS/AIRCRAFTS</t>
  </si>
  <si>
    <r>
      <rPr>
        <sz val="8"/>
        <rFont val="Times New Roman"/>
        <family val="1"/>
      </rPr>
      <t>23S</t>
    </r>
  </si>
  <si>
    <t>PA-Additional Monthly WL$1000/5000-Medical Expenses $50000-Funeral $2500-Accidental Death Benefits $5000</t>
  </si>
  <si>
    <t xml:space="preserve">Electric Power Distribution </t>
  </si>
  <si>
    <r>
      <rPr>
        <sz val="8"/>
        <rFont val="Times New Roman"/>
        <family val="1"/>
      </rPr>
      <t xml:space="preserve">NON TRK BI
</t>
    </r>
    <r>
      <rPr>
        <sz val="8"/>
        <rFont val="Times New Roman"/>
        <family val="1"/>
      </rPr>
      <t>OPTION</t>
    </r>
  </si>
  <si>
    <t>TRAVEL/TRAILERS</t>
  </si>
  <si>
    <r>
      <rPr>
        <sz val="8"/>
        <rFont val="Times New Roman"/>
        <family val="1"/>
      </rPr>
      <t>23T</t>
    </r>
  </si>
  <si>
    <t>PA-Additional Monthly WL$1500/25000-Medical Expenses $100000-Funeral $1500-Accidental Death Benefits $10000</t>
  </si>
  <si>
    <t xml:space="preserve">Natural Gas Distribution </t>
  </si>
  <si>
    <t>BOATS</t>
  </si>
  <si>
    <r>
      <rPr>
        <sz val="8"/>
        <rFont val="Times New Roman"/>
        <family val="1"/>
      </rPr>
      <t>24A</t>
    </r>
  </si>
  <si>
    <t>PA-Additional Monthly WL$1500/25000-Medical Expenses $100000-Funeral $1500-Accidental Death Benefits $25000</t>
  </si>
  <si>
    <t xml:space="preserve">Water Supply and Irrigation Systems </t>
  </si>
  <si>
    <t>COMMUNICATIONS EQPMNT</t>
  </si>
  <si>
    <r>
      <rPr>
        <sz val="8"/>
        <rFont val="Times New Roman"/>
        <family val="1"/>
      </rPr>
      <t>24C</t>
    </r>
  </si>
  <si>
    <t>PA-Additional Monthly WL$1500/25000-Medical Expenses $100000-Funeral $1500-Accidental Death Benefits $5000</t>
  </si>
  <si>
    <t xml:space="preserve">Sewage Treatment Facilities </t>
  </si>
  <si>
    <t>CONSTRUCTION EQUIPMENT</t>
  </si>
  <si>
    <r>
      <rPr>
        <sz val="8"/>
        <rFont val="Times New Roman"/>
        <family val="1"/>
      </rPr>
      <t>24D</t>
    </r>
  </si>
  <si>
    <t>PA-Additional Monthly WL$1500/25000-Medical Expenses $100000-Funeral $2500-Accidental Death Benefits $10000</t>
  </si>
  <si>
    <t xml:space="preserve">Steam and Air-Conditioning Supply </t>
  </si>
  <si>
    <t>ELECTRICAL EQUIPMENT</t>
  </si>
  <si>
    <r>
      <rPr>
        <sz val="8"/>
        <rFont val="Times New Roman"/>
        <family val="1"/>
      </rPr>
      <t>24F</t>
    </r>
  </si>
  <si>
    <t>PA-Additional Monthly WL$1500/25000-Medical Expenses $100000-Funeral $2500-Accidental Death Benefits $25000</t>
  </si>
  <si>
    <t xml:space="preserve">New Single-Family Housing Construction (except For-Sale Builders) </t>
  </si>
  <si>
    <t>MACHINERY</t>
  </si>
  <si>
    <r>
      <rPr>
        <sz val="8"/>
        <rFont val="Times New Roman"/>
        <family val="1"/>
      </rPr>
      <t>24G</t>
    </r>
  </si>
  <si>
    <t>PA-Additional Monthly WL$1500/25000-Medical Expenses $100000-Funeral $2500-Accidental Death Benefits $5000</t>
  </si>
  <si>
    <t xml:space="preserve">New Multifamily Housing Construction (except For-Sale Builders) </t>
  </si>
  <si>
    <t>MEDICAL INSTRUMENTS</t>
  </si>
  <si>
    <r>
      <rPr>
        <sz val="8"/>
        <rFont val="Times New Roman"/>
        <family val="1"/>
      </rPr>
      <t>24H</t>
    </r>
  </si>
  <si>
    <t>PA-Additional Monthly WL$1500/25000-Medical Expenses $10000-Funeral $1500-Accidental Death Benefits $10000</t>
  </si>
  <si>
    <t xml:space="preserve">New Housing For-Sale Builders </t>
  </si>
  <si>
    <t>OILFIELD EQUIPMENT</t>
  </si>
  <si>
    <r>
      <rPr>
        <sz val="8"/>
        <rFont val="Times New Roman"/>
        <family val="1"/>
      </rPr>
      <t>24K</t>
    </r>
  </si>
  <si>
    <t>PA-Additional Monthly WL$1500/25000-Medical Expenses $10000-Funeral $1500-Accidental Death Benefits $25000</t>
  </si>
  <si>
    <t xml:space="preserve">Residential Remodelers </t>
  </si>
  <si>
    <t>SCIENTIFIC INSTRUMENTS &amp; EQUIPMENT</t>
  </si>
  <si>
    <r>
      <rPr>
        <sz val="8"/>
        <rFont val="Times New Roman"/>
        <family val="1"/>
      </rPr>
      <t>24L</t>
    </r>
  </si>
  <si>
    <t>PA-Additional Monthly WL$1500/25000-Medical Expenses $10000-Funeral $1500-Accidental Death Benefits $5000</t>
  </si>
  <si>
    <t xml:space="preserve">Industrial Building Construction </t>
  </si>
  <si>
    <t>OTHER MACHINERY/EQUIPMENT</t>
  </si>
  <si>
    <r>
      <rPr>
        <sz val="8"/>
        <rFont val="Times New Roman"/>
        <family val="1"/>
      </rPr>
      <t>24N</t>
    </r>
  </si>
  <si>
    <t>PA-Additional Monthly WL$1500/25000-Medical Expenses $10000-Funeral $2500-Accidental Death Benefits $10000</t>
  </si>
  <si>
    <t xml:space="preserve">Commercial and Institutional Building Construction </t>
  </si>
  <si>
    <t>ELECTRICAL SUPPLIES</t>
  </si>
  <si>
    <r>
      <rPr>
        <sz val="8"/>
        <rFont val="Times New Roman"/>
        <family val="1"/>
      </rPr>
      <t>24S</t>
    </r>
  </si>
  <si>
    <t>PA-Additional Monthly WL$1500/25000-Medical Expenses $10000-Funeral $2500-Accidental Death Benefits $25000</t>
  </si>
  <si>
    <t xml:space="preserve">Water and Sewer Line and Related Structures Construction </t>
  </si>
  <si>
    <t>LUMBER</t>
  </si>
  <si>
    <r>
      <rPr>
        <sz val="8"/>
        <rFont val="Times New Roman"/>
        <family val="1"/>
      </rPr>
      <t>24T</t>
    </r>
  </si>
  <si>
    <t>PA-Additional Monthly WL$1500/25000-Medical Expenses $10000-Funeral $2500-Accidental Death Benefits $5000</t>
  </si>
  <si>
    <t xml:space="preserve">Oil and Gas Pipeline and Related Structures Construction </t>
  </si>
  <si>
    <t>PIPE</t>
  </si>
  <si>
    <r>
      <rPr>
        <sz val="8"/>
        <rFont val="Times New Roman"/>
        <family val="1"/>
      </rPr>
      <t>24U</t>
    </r>
  </si>
  <si>
    <t>PA-Additional Monthly WL$1500/25000-Medical Expenses $25000-Funeral $1500-Accidental Death Benefits $10000</t>
  </si>
  <si>
    <t xml:space="preserve">Power and Communication Line and Related Structures Construction </t>
  </si>
  <si>
    <t>PLUMBING SUPPLIES</t>
  </si>
  <si>
    <r>
      <rPr>
        <sz val="8"/>
        <rFont val="Times New Roman"/>
        <family val="1"/>
      </rPr>
      <t>24Z</t>
    </r>
  </si>
  <si>
    <t>PA-Additional Monthly WL$1500/25000-Medical Expenses $25000-Funeral $1500-Accidental Death Benefits $25000</t>
  </si>
  <si>
    <t xml:space="preserve">Land Subdivision </t>
  </si>
  <si>
    <t>TOOLS</t>
  </si>
  <si>
    <r>
      <rPr>
        <sz val="8"/>
        <rFont val="Times New Roman"/>
        <family val="1"/>
      </rPr>
      <t>26C</t>
    </r>
  </si>
  <si>
    <t>PA-Additional Monthly WL$1500/25000-Medical Expenses $25000-Funeral $1500-Accidental Death Benefits $5000</t>
  </si>
  <si>
    <t xml:space="preserve">Highway, Street, and Bridge Construction </t>
  </si>
  <si>
    <t>WIRE (NOT FIBER OPTIC)</t>
  </si>
  <si>
    <r>
      <rPr>
        <sz val="8"/>
        <rFont val="Times New Roman"/>
        <family val="1"/>
      </rPr>
      <t>26H</t>
    </r>
  </si>
  <si>
    <t>PA-Additional Monthly WL$1500/25000-Medical Expenses $25000-Funeral $2500-Accidental Death Benefits $10000</t>
  </si>
  <si>
    <t xml:space="preserve">Other Heavy and Civil Engineering Construction </t>
  </si>
  <si>
    <t>WOOD PRODUCTS (NOT FURNITURE &amp; CASKETS)</t>
  </si>
  <si>
    <r>
      <rPr>
        <sz val="8"/>
        <rFont val="Times New Roman"/>
        <family val="1"/>
      </rPr>
      <t>26N</t>
    </r>
  </si>
  <si>
    <t>PA-Additional Monthly WL$1500/25000-Medical Expenses $25000-Funeral $2500-Accidental Death Benefits $25000</t>
  </si>
  <si>
    <t xml:space="preserve">Poured Concrete Foundation and Structure Contractors </t>
  </si>
  <si>
    <t>OTHER BUILDING SUPPLIES</t>
  </si>
  <si>
    <r>
      <rPr>
        <sz val="8"/>
        <rFont val="Times New Roman"/>
        <family val="1"/>
      </rPr>
      <t>26R</t>
    </r>
  </si>
  <si>
    <t>PA-Additional Monthly WL$1500/25000-Medical Expenses $25000-Funeral $2500-Accidental Death Benefits $5000</t>
  </si>
  <si>
    <t xml:space="preserve">Structural Steel and Precast Concrete Contractors </t>
  </si>
  <si>
    <t>MOBILE/MODULAR HOMES</t>
  </si>
  <si>
    <r>
      <rPr>
        <sz val="8"/>
        <rFont val="Times New Roman"/>
        <family val="1"/>
      </rPr>
      <t>26S</t>
    </r>
  </si>
  <si>
    <t>PA-Additional Monthly WL$1500/25000-Medical Expenses $50000-Funeral $1500-Accidental Death Benefits $10000</t>
  </si>
  <si>
    <t xml:space="preserve">Framing Contractors </t>
  </si>
  <si>
    <t>ANIMAL BY PRODUCTS</t>
  </si>
  <si>
    <r>
      <rPr>
        <sz val="8"/>
        <rFont val="Times New Roman"/>
        <family val="1"/>
      </rPr>
      <t>26T</t>
    </r>
  </si>
  <si>
    <t>PA-Additional Monthly WL$1500/25000-Medical Expenses $50000-Funeral $1500-Accidental Death Benefits $25000</t>
  </si>
  <si>
    <t xml:space="preserve">Masonry Contractors </t>
  </si>
  <si>
    <t>RESINS</t>
  </si>
  <si>
    <r>
      <rPr>
        <sz val="8"/>
        <rFont val="Times New Roman"/>
        <family val="1"/>
      </rPr>
      <t>26W</t>
    </r>
  </si>
  <si>
    <t>PA-Additional Monthly WL$1500/25000-Medical Expenses $50000-Funeral $1500-Accidental Death Benefits $5000</t>
  </si>
  <si>
    <t xml:space="preserve">Glass and Glazing Contractors </t>
  </si>
  <si>
    <t>OTHER MISC.</t>
  </si>
  <si>
    <r>
      <rPr>
        <sz val="8"/>
        <rFont val="Times New Roman"/>
        <family val="1"/>
      </rPr>
      <t>27C</t>
    </r>
  </si>
  <si>
    <t>PA-Additional Monthly WL$1500/25000-Medical Expenses $50000-Funeral $2500-Accidental Death Benefits $10000</t>
  </si>
  <si>
    <t xml:space="preserve">Roofing Contractors </t>
  </si>
  <si>
    <t>GARBAGE</t>
  </si>
  <si>
    <r>
      <rPr>
        <sz val="8"/>
        <rFont val="Times New Roman"/>
        <family val="1"/>
      </rPr>
      <t>27D</t>
    </r>
  </si>
  <si>
    <t>PA-Additional Monthly WL$1500/25000-Medical Expenses $50000-Funeral $2500-Accidental Death Benefits $25000</t>
  </si>
  <si>
    <t xml:space="preserve">Siding Contractors </t>
  </si>
  <si>
    <t>BUSINESS DOCUMENTS/NON-NEGOTIABLE SECURITIES</t>
  </si>
  <si>
    <r>
      <rPr>
        <sz val="8"/>
        <rFont val="Times New Roman"/>
        <family val="1"/>
      </rPr>
      <t>27F</t>
    </r>
  </si>
  <si>
    <t>PA-Additional Monthly WL$1500/25000-Medical Expenses $50000-Funeral $2500-Accidental Death Benefits $5000</t>
  </si>
  <si>
    <t xml:space="preserve">Other Foundation, Structure, and Building Exterior Contractors </t>
  </si>
  <si>
    <r>
      <rPr>
        <sz val="8"/>
        <rFont val="Times New Roman"/>
        <family val="1"/>
      </rPr>
      <t>27H</t>
    </r>
  </si>
  <si>
    <t>PA-Additional Monthly WL$2500/50000-Medical Expenses $100000-Funeral $1500-Accidental Death Benefits $10000</t>
  </si>
  <si>
    <t>Electrical Contractors and Other Wiring Installation Contractors</t>
  </si>
  <si>
    <r>
      <rPr>
        <sz val="8"/>
        <rFont val="Times New Roman"/>
        <family val="1"/>
      </rPr>
      <t>27J</t>
    </r>
  </si>
  <si>
    <t>PA-Additional Monthly WL$2500/50000-Medical Expenses $100000-Funeral $1500-Accidental Death Benefits $25000</t>
  </si>
  <si>
    <t xml:space="preserve">Plumbing, Heating, and Air-Conditioning Contractors </t>
  </si>
  <si>
    <r>
      <rPr>
        <sz val="8"/>
        <rFont val="Times New Roman"/>
        <family val="1"/>
      </rPr>
      <t>27L</t>
    </r>
  </si>
  <si>
    <t>PA-Additional Monthly WL$2500/50000-Medical Expenses $100000-Funeral $1500-Accidental Death Benefits $5000</t>
  </si>
  <si>
    <t xml:space="preserve">Other Building Equipment Contractors </t>
  </si>
  <si>
    <r>
      <rPr>
        <sz val="8"/>
        <rFont val="Times New Roman"/>
        <family val="1"/>
      </rPr>
      <t>27N</t>
    </r>
  </si>
  <si>
    <t>PA-Additional Monthly WL$2500/50000-Medical Expenses $100000-Funeral $2500-Accidental Death Benefits $10000</t>
  </si>
  <si>
    <t xml:space="preserve">Drywall and Insulation Contractors </t>
  </si>
  <si>
    <r>
      <rPr>
        <sz val="8"/>
        <rFont val="Times New Roman"/>
        <family val="1"/>
      </rPr>
      <t>27S</t>
    </r>
  </si>
  <si>
    <t>PA-Additional Monthly WL$2500/50000-Medical Expenses $100000-Funeral $2500-Accidental Death Benefits $25000</t>
  </si>
  <si>
    <t>Painting and Wall Covering Contractors</t>
  </si>
  <si>
    <r>
      <rPr>
        <sz val="8"/>
        <rFont val="Times New Roman"/>
        <family val="1"/>
      </rPr>
      <t>27U</t>
    </r>
  </si>
  <si>
    <t>PA-Additional Monthly WL$2500/50000-Medical Expenses $100000-Funeral $2500-Accidental Death Benefits $5000</t>
  </si>
  <si>
    <t>Flooring Contractors</t>
  </si>
  <si>
    <r>
      <rPr>
        <sz val="8"/>
        <rFont val="Times New Roman"/>
        <family val="1"/>
      </rPr>
      <t>27Z</t>
    </r>
  </si>
  <si>
    <t>PA-Additional Monthly WL$2500/50000-Medical Expenses $10000-Funeral $1500-Accidental Death Benefits $10000</t>
  </si>
  <si>
    <t>Tile and Terrazzo Contractors</t>
  </si>
  <si>
    <r>
      <rPr>
        <sz val="8"/>
        <rFont val="Times New Roman"/>
        <family val="1"/>
      </rPr>
      <t>28A</t>
    </r>
  </si>
  <si>
    <t>PA-Additional Monthly WL$2500/50000-Medical Expenses $10000-Funeral $1500-Accidental Death Benefits $25000</t>
  </si>
  <si>
    <t>Finish Carpentry Contractors</t>
  </si>
  <si>
    <r>
      <rPr>
        <sz val="8"/>
        <rFont val="Times New Roman"/>
        <family val="1"/>
      </rPr>
      <t>28C</t>
    </r>
  </si>
  <si>
    <t>PA-Additional Monthly WL$2500/50000-Medical Expenses $10000-Funeral $1500-Accidental Death Benefits $5000</t>
  </si>
  <si>
    <t>Other Building Finishing Contractors</t>
  </si>
  <si>
    <r>
      <rPr>
        <sz val="8"/>
        <rFont val="Times New Roman"/>
        <family val="1"/>
      </rPr>
      <t>28D</t>
    </r>
  </si>
  <si>
    <t>PA-Additional Monthly WL$2500/50000-Medical Expenses $10000-Funeral $2500-Accidental Death Benefits $10000</t>
  </si>
  <si>
    <t>Site Preparation Contractors</t>
  </si>
  <si>
    <r>
      <rPr>
        <sz val="8"/>
        <rFont val="Times New Roman"/>
        <family val="1"/>
      </rPr>
      <t>28F</t>
    </r>
  </si>
  <si>
    <t>PA-Additional Monthly WL$2500/50000-Medical Expenses $10000-Funeral $2500-Accidental Death Benefits $25000</t>
  </si>
  <si>
    <t>All Other Specialty Trade Contractors</t>
  </si>
  <si>
    <r>
      <rPr>
        <sz val="8"/>
        <rFont val="Times New Roman"/>
        <family val="1"/>
      </rPr>
      <t>28G</t>
    </r>
  </si>
  <si>
    <t>PA-Additional Monthly WL$2500/50000-Medical Expenses $10000-Funeral $2500-Accidental Death Benefits $5000</t>
  </si>
  <si>
    <t xml:space="preserve">Dog and Cat Food Manufacturing </t>
  </si>
  <si>
    <r>
      <rPr>
        <sz val="8"/>
        <rFont val="Times New Roman"/>
        <family val="1"/>
      </rPr>
      <t>28H</t>
    </r>
  </si>
  <si>
    <t>PA-Additional Monthly WL$2500/50000-Medical Expenses $25000-Funeral $1500-Accidental Death Benefits $10000</t>
  </si>
  <si>
    <t xml:space="preserve">Other Animal Food Manufacturing </t>
  </si>
  <si>
    <r>
      <rPr>
        <sz val="8"/>
        <rFont val="Times New Roman"/>
        <family val="1"/>
      </rPr>
      <t>28K</t>
    </r>
  </si>
  <si>
    <t>PA-Additional Monthly WL$2500/50000-Medical Expenses $25000-Funeral $1500-Accidental Death Benefits $25000</t>
  </si>
  <si>
    <t xml:space="preserve">Flour Milling </t>
  </si>
  <si>
    <r>
      <rPr>
        <sz val="8"/>
        <rFont val="Times New Roman"/>
        <family val="1"/>
      </rPr>
      <t>28L</t>
    </r>
  </si>
  <si>
    <t>PA-Additional Monthly WL$2500/50000-Medical Expenses $25000-Funeral $1500-Accidental Death Benefits $5000</t>
  </si>
  <si>
    <t xml:space="preserve">Rice Milling </t>
  </si>
  <si>
    <r>
      <rPr>
        <sz val="8"/>
        <rFont val="Times New Roman"/>
        <family val="1"/>
      </rPr>
      <t>28N</t>
    </r>
  </si>
  <si>
    <t>PA-Additional Monthly WL$2500/50000-Medical Expenses $25000-Funeral $2500-Accidental Death Benefits $10000</t>
  </si>
  <si>
    <t xml:space="preserve">Malt Manufacturing </t>
  </si>
  <si>
    <r>
      <rPr>
        <sz val="8"/>
        <rFont val="Times New Roman"/>
        <family val="1"/>
      </rPr>
      <t>28S</t>
    </r>
  </si>
  <si>
    <t>PA-Additional Monthly WL$2500/50000-Medical Expenses $25000-Funeral $2500-Accidental Death Benefits $25000</t>
  </si>
  <si>
    <t xml:space="preserve">Wet Corn Milling </t>
  </si>
  <si>
    <r>
      <rPr>
        <sz val="8"/>
        <rFont val="Times New Roman"/>
        <family val="1"/>
      </rPr>
      <t>28T</t>
    </r>
  </si>
  <si>
    <t>PA-Additional Monthly WL$2500/50000-Medical Expenses $25000-Funeral $2500-Accidental Death Benefits $5000</t>
  </si>
  <si>
    <t xml:space="preserve">Soybean and Other Oilseed Processing </t>
  </si>
  <si>
    <r>
      <rPr>
        <sz val="8"/>
        <rFont val="Times New Roman"/>
        <family val="1"/>
      </rPr>
      <t>28U</t>
    </r>
  </si>
  <si>
    <t>PA-Additional Monthly WL$2500/50000-Medical Expenses $50000-Funeral $1500-Accidental Death Benefits $10000</t>
  </si>
  <si>
    <t xml:space="preserve">Fats and Oils Refining and Blending </t>
  </si>
  <si>
    <r>
      <rPr>
        <sz val="8"/>
        <rFont val="Times New Roman"/>
        <family val="1"/>
      </rPr>
      <t>28Z</t>
    </r>
  </si>
  <si>
    <t>PA-Additional Monthly WL$2500/50000-Medical Expenses $50000-Funeral $1500-Accidental Death Benefits $25000</t>
  </si>
  <si>
    <t>Breakfast Cereal Manufacturing</t>
  </si>
  <si>
    <r>
      <rPr>
        <sz val="8"/>
        <rFont val="Times New Roman"/>
        <family val="1"/>
      </rPr>
      <t>29C</t>
    </r>
  </si>
  <si>
    <t>PA-Additional Monthly WL$2500/50000-Medical Expenses $50000-Funeral $1500-Accidental Death Benefits $5000</t>
  </si>
  <si>
    <t xml:space="preserve">Beet Sugar Manufacturing </t>
  </si>
  <si>
    <r>
      <rPr>
        <sz val="8"/>
        <rFont val="Times New Roman"/>
        <family val="1"/>
      </rPr>
      <t>29D</t>
    </r>
  </si>
  <si>
    <t>PA-Additional Monthly WL$2500/50000-Medical Expenses $50000-Funeral $2500-Accidental Death Benefits $10000</t>
  </si>
  <si>
    <t xml:space="preserve">Cane Sugar Manufacturing </t>
  </si>
  <si>
    <r>
      <rPr>
        <sz val="8"/>
        <rFont val="Times New Roman"/>
        <family val="1"/>
      </rPr>
      <t>29F</t>
    </r>
  </si>
  <si>
    <t>PA-Additional Monthly WL$2500/50000-Medical Expenses $50000-Funeral $2500-Accidental Death Benefits $25000</t>
  </si>
  <si>
    <t>Nonchocolate Confectionery Manufacturing</t>
  </si>
  <si>
    <r>
      <rPr>
        <sz val="8"/>
        <rFont val="Times New Roman"/>
        <family val="1"/>
      </rPr>
      <t>29H</t>
    </r>
  </si>
  <si>
    <t>PA-Additional Monthly WL$2500/50000-Medical Expenses $50000-Funeral $2500-Accidental Death Benefits $5000</t>
  </si>
  <si>
    <t xml:space="preserve">Chocolate and Confectionery Manufacturing from Cacao Beans </t>
  </si>
  <si>
    <r>
      <rPr>
        <sz val="8"/>
        <rFont val="Times New Roman"/>
        <family val="1"/>
      </rPr>
      <t>29J</t>
    </r>
  </si>
  <si>
    <t>TX-Total Aggregate Income Benefit $10000</t>
  </si>
  <si>
    <t xml:space="preserve">Confectionery Manufacturing from Purchased Chocolate </t>
  </si>
  <si>
    <r>
      <rPr>
        <sz val="8"/>
        <rFont val="Times New Roman"/>
        <family val="1"/>
      </rPr>
      <t>29L</t>
    </r>
  </si>
  <si>
    <t>TX-Total Aggregate Income Benefit $100000</t>
  </si>
  <si>
    <t xml:space="preserve">Frozen Fruit, Juice, and Vegetable Manufacturing </t>
  </si>
  <si>
    <r>
      <rPr>
        <sz val="8"/>
        <rFont val="Times New Roman"/>
        <family val="1"/>
      </rPr>
      <t>29N</t>
    </r>
  </si>
  <si>
    <t>TX-Total Aggregate Income Benefit $25000</t>
  </si>
  <si>
    <t xml:space="preserve">Frozen Specialty Food Manufacturing </t>
  </si>
  <si>
    <r>
      <rPr>
        <sz val="8"/>
        <rFont val="Times New Roman"/>
        <family val="1"/>
      </rPr>
      <t>29S</t>
    </r>
  </si>
  <si>
    <t>TX-Total Aggregate Income Benefit $5000</t>
  </si>
  <si>
    <t xml:space="preserve">Fruit and Vegetable Canning </t>
  </si>
  <si>
    <r>
      <rPr>
        <sz val="8"/>
        <rFont val="Times New Roman"/>
        <family val="1"/>
      </rPr>
      <t>29U</t>
    </r>
  </si>
  <si>
    <t>TX-Total Aggregate Income Benefit $50000</t>
  </si>
  <si>
    <t xml:space="preserve">Specialty Canning </t>
  </si>
  <si>
    <r>
      <rPr>
        <sz val="8"/>
        <rFont val="Times New Roman"/>
        <family val="1"/>
      </rPr>
      <t>29Z</t>
    </r>
  </si>
  <si>
    <t>TX-Total Aggregate Income Benefit $75000</t>
  </si>
  <si>
    <t xml:space="preserve">Dried and Dehydrated Food Manufacturing </t>
  </si>
  <si>
    <r>
      <rPr>
        <sz val="8"/>
        <rFont val="Times New Roman"/>
        <family val="1"/>
      </rPr>
      <t>2C</t>
    </r>
  </si>
  <si>
    <t>UT-Medical Expenses $3000, WL 85% of any loss of gross income and earning capacity, not to exceed $250 per week and $20 per day for inability to perform services for the household, Funeral Expenses $1500, Survivor Loss $3000</t>
  </si>
  <si>
    <t xml:space="preserve">Fluid Milk Manufacturing </t>
  </si>
  <si>
    <r>
      <rPr>
        <sz val="8"/>
        <rFont val="Times New Roman"/>
        <family val="1"/>
      </rPr>
      <t>2H</t>
    </r>
  </si>
  <si>
    <t>UT-Weekly Income Benefit $300Medical Expenses $5000</t>
  </si>
  <si>
    <t xml:space="preserve">Creamery Butter Manufacturing </t>
  </si>
  <si>
    <r>
      <rPr>
        <sz val="8"/>
        <rFont val="Times New Roman"/>
        <family val="1"/>
      </rPr>
      <t>2N</t>
    </r>
  </si>
  <si>
    <t>UT-Weekly Income Benefit $350Medical Expenses $10000</t>
  </si>
  <si>
    <t xml:space="preserve">Cheese Manufacturing </t>
  </si>
  <si>
    <r>
      <rPr>
        <sz val="8"/>
        <rFont val="Times New Roman"/>
        <family val="1"/>
      </rPr>
      <t>2Q</t>
    </r>
  </si>
  <si>
    <t xml:space="preserve">Dry, Condensed, and Evaporated Dairy Product Manufacturing </t>
  </si>
  <si>
    <r>
      <rPr>
        <sz val="8"/>
        <rFont val="Times New Roman"/>
        <family val="1"/>
      </rPr>
      <t>2S</t>
    </r>
  </si>
  <si>
    <t>Ice Cream and Frozen Dessert Manufacturing</t>
  </si>
  <si>
    <r>
      <rPr>
        <sz val="8"/>
        <rFont val="Times New Roman"/>
        <family val="1"/>
      </rPr>
      <t>30C</t>
    </r>
  </si>
  <si>
    <t xml:space="preserve">Animal (except Poultry) Slaughtering </t>
  </si>
  <si>
    <r>
      <rPr>
        <sz val="8"/>
        <rFont val="Times New Roman"/>
        <family val="1"/>
      </rPr>
      <t>30D</t>
    </r>
  </si>
  <si>
    <t xml:space="preserve">Meat Processed from Carcasses </t>
  </si>
  <si>
    <r>
      <rPr>
        <sz val="8"/>
        <rFont val="Times New Roman"/>
        <family val="1"/>
      </rPr>
      <t>30F</t>
    </r>
  </si>
  <si>
    <t xml:space="preserve">Rendering and Meat Byproduct Processing </t>
  </si>
  <si>
    <r>
      <rPr>
        <sz val="8"/>
        <rFont val="Times New Roman"/>
        <family val="1"/>
      </rPr>
      <t>30H</t>
    </r>
  </si>
  <si>
    <t xml:space="preserve">Poultry Processing </t>
  </si>
  <si>
    <r>
      <rPr>
        <sz val="8"/>
        <rFont val="Times New Roman"/>
        <family val="1"/>
      </rPr>
      <t>30J</t>
    </r>
  </si>
  <si>
    <t>Seafood Product Preparation and Packaging</t>
  </si>
  <si>
    <r>
      <rPr>
        <sz val="8"/>
        <rFont val="Times New Roman"/>
        <family val="1"/>
      </rPr>
      <t>30L</t>
    </r>
  </si>
  <si>
    <t xml:space="preserve">Retail Bakeries </t>
  </si>
  <si>
    <r>
      <rPr>
        <sz val="8"/>
        <rFont val="Times New Roman"/>
        <family val="1"/>
      </rPr>
      <t>30N</t>
    </r>
  </si>
  <si>
    <t xml:space="preserve">Commercial Bakeries </t>
  </si>
  <si>
    <r>
      <rPr>
        <sz val="8"/>
        <rFont val="Times New Roman"/>
        <family val="1"/>
      </rPr>
      <t>30S</t>
    </r>
  </si>
  <si>
    <t xml:space="preserve">Frozen Cakes, Pies, and Other Pastries Manufacturing </t>
  </si>
  <si>
    <r>
      <rPr>
        <sz val="8"/>
        <rFont val="Times New Roman"/>
        <family val="1"/>
      </rPr>
      <t>30U</t>
    </r>
  </si>
  <si>
    <t xml:space="preserve">Cookie and Cracker Manufacturing </t>
  </si>
  <si>
    <r>
      <rPr>
        <sz val="8"/>
        <rFont val="Times New Roman"/>
        <family val="1"/>
      </rPr>
      <t>30Z</t>
    </r>
  </si>
  <si>
    <t xml:space="preserve">Dry Pasta, Dough, and Flour Mixes Manufacturing from Purchased Flour </t>
  </si>
  <si>
    <r>
      <rPr>
        <sz val="8"/>
        <rFont val="Times New Roman"/>
        <family val="1"/>
      </rPr>
      <t>31C</t>
    </r>
  </si>
  <si>
    <t>Tortilla Manufacturing</t>
  </si>
  <si>
    <r>
      <rPr>
        <sz val="8"/>
        <rFont val="Times New Roman"/>
        <family val="1"/>
      </rPr>
      <t>31N</t>
    </r>
  </si>
  <si>
    <t xml:space="preserve">Roasted Nuts and Peanut Butter Manufacturing </t>
  </si>
  <si>
    <r>
      <rPr>
        <sz val="8"/>
        <rFont val="Times New Roman"/>
        <family val="1"/>
      </rPr>
      <t>32C</t>
    </r>
  </si>
  <si>
    <t xml:space="preserve">Other Snack Food Manufacturing </t>
  </si>
  <si>
    <r>
      <rPr>
        <sz val="8"/>
        <rFont val="Times New Roman"/>
        <family val="1"/>
      </rPr>
      <t>32D</t>
    </r>
  </si>
  <si>
    <t xml:space="preserve">Coffee and Tea Manufacturing </t>
  </si>
  <si>
    <r>
      <rPr>
        <sz val="8"/>
        <rFont val="Times New Roman"/>
        <family val="1"/>
      </rPr>
      <t>32F</t>
    </r>
  </si>
  <si>
    <t>Flavoring Syrup and Concentrate Manufacturing</t>
  </si>
  <si>
    <r>
      <rPr>
        <sz val="8"/>
        <rFont val="Times New Roman"/>
        <family val="1"/>
      </rPr>
      <t>32H</t>
    </r>
  </si>
  <si>
    <t xml:space="preserve">Mayonnaise, Dressing, and Other Prepared Sauce Manufacturing </t>
  </si>
  <si>
    <r>
      <rPr>
        <sz val="8"/>
        <rFont val="Times New Roman"/>
        <family val="1"/>
      </rPr>
      <t>32J</t>
    </r>
  </si>
  <si>
    <t xml:space="preserve">Spice and Extract Manufacturing </t>
  </si>
  <si>
    <r>
      <rPr>
        <sz val="8"/>
        <rFont val="Times New Roman"/>
        <family val="1"/>
      </rPr>
      <t>32L</t>
    </r>
  </si>
  <si>
    <t xml:space="preserve">Perishable Prepared Food Manufacturing </t>
  </si>
  <si>
    <r>
      <rPr>
        <sz val="8"/>
        <rFont val="Times New Roman"/>
        <family val="1"/>
      </rPr>
      <t>32N</t>
    </r>
  </si>
  <si>
    <t xml:space="preserve">All Other Miscellaneous Food Manufacturing </t>
  </si>
  <si>
    <r>
      <rPr>
        <sz val="8"/>
        <rFont val="Times New Roman"/>
        <family val="1"/>
      </rPr>
      <t>32S</t>
    </r>
  </si>
  <si>
    <t xml:space="preserve">Soft Drink Manufacturing </t>
  </si>
  <si>
    <r>
      <rPr>
        <sz val="8"/>
        <rFont val="Times New Roman"/>
        <family val="1"/>
      </rPr>
      <t>32U</t>
    </r>
  </si>
  <si>
    <t xml:space="preserve">Bottled Water Manufacturing </t>
  </si>
  <si>
    <r>
      <rPr>
        <sz val="8"/>
        <rFont val="Times New Roman"/>
        <family val="1"/>
      </rPr>
      <t>32Z</t>
    </r>
  </si>
  <si>
    <t xml:space="preserve">Ice Manufacturing </t>
  </si>
  <si>
    <r>
      <rPr>
        <sz val="8"/>
        <rFont val="Times New Roman"/>
        <family val="1"/>
      </rPr>
      <t>33C</t>
    </r>
  </si>
  <si>
    <t>Breweries</t>
  </si>
  <si>
    <r>
      <rPr>
        <sz val="8"/>
        <rFont val="Times New Roman"/>
        <family val="1"/>
      </rPr>
      <t>33H</t>
    </r>
  </si>
  <si>
    <t xml:space="preserve">Wineries </t>
  </si>
  <si>
    <r>
      <rPr>
        <sz val="8"/>
        <rFont val="Times New Roman"/>
        <family val="1"/>
      </rPr>
      <t>33J</t>
    </r>
  </si>
  <si>
    <t xml:space="preserve">Distilleries </t>
  </si>
  <si>
    <r>
      <rPr>
        <sz val="8"/>
        <rFont val="Times New Roman"/>
        <family val="1"/>
      </rPr>
      <t>33N</t>
    </r>
  </si>
  <si>
    <t xml:space="preserve">Tobacco Manufacturing </t>
  </si>
  <si>
    <r>
      <rPr>
        <sz val="8"/>
        <rFont val="Times New Roman"/>
        <family val="1"/>
      </rPr>
      <t>33S</t>
    </r>
  </si>
  <si>
    <t xml:space="preserve">Fiber, Yarn, and Thread Mills </t>
  </si>
  <si>
    <r>
      <rPr>
        <sz val="8"/>
        <rFont val="Times New Roman"/>
        <family val="1"/>
      </rPr>
      <t>33U</t>
    </r>
  </si>
  <si>
    <t>Broadwoven Fabric Mills</t>
  </si>
  <si>
    <r>
      <rPr>
        <sz val="8"/>
        <rFont val="Times New Roman"/>
        <family val="1"/>
      </rPr>
      <t>35C</t>
    </r>
  </si>
  <si>
    <t>Narrow Fabric Mills and Schiffli Machine Embroidery</t>
  </si>
  <si>
    <r>
      <rPr>
        <sz val="8"/>
        <rFont val="Times New Roman"/>
        <family val="1"/>
      </rPr>
      <t>35H</t>
    </r>
  </si>
  <si>
    <t>Nonwoven Fabric Mills</t>
  </si>
  <si>
    <r>
      <rPr>
        <sz val="8"/>
        <rFont val="Times New Roman"/>
        <family val="1"/>
      </rPr>
      <t>35N</t>
    </r>
  </si>
  <si>
    <t>Knit Fabric Mills</t>
  </si>
  <si>
    <r>
      <rPr>
        <sz val="8"/>
        <rFont val="Times New Roman"/>
        <family val="1"/>
      </rPr>
      <t>35S</t>
    </r>
  </si>
  <si>
    <r>
      <t>Textile and Fabric Finishing Mills</t>
    </r>
    <r>
      <rPr>
        <sz val="10"/>
        <color indexed="8"/>
        <rFont val="Arial"/>
        <family val="2"/>
      </rPr>
      <t xml:space="preserve"> </t>
    </r>
  </si>
  <si>
    <r>
      <rPr>
        <sz val="8"/>
        <rFont val="Times New Roman"/>
        <family val="1"/>
      </rPr>
      <t>35U</t>
    </r>
  </si>
  <si>
    <t>Fabric Coating Mills</t>
  </si>
  <si>
    <r>
      <rPr>
        <sz val="8"/>
        <rFont val="Times New Roman"/>
        <family val="1"/>
      </rPr>
      <t>37C</t>
    </r>
  </si>
  <si>
    <t>Carpet and Rug Mills</t>
  </si>
  <si>
    <r>
      <rPr>
        <sz val="8"/>
        <rFont val="Times New Roman"/>
        <family val="1"/>
      </rPr>
      <t>37F</t>
    </r>
  </si>
  <si>
    <t>Curtain and Linen Mills</t>
  </si>
  <si>
    <r>
      <rPr>
        <sz val="8"/>
        <rFont val="Times New Roman"/>
        <family val="1"/>
      </rPr>
      <t>37J</t>
    </r>
  </si>
  <si>
    <t xml:space="preserve">Textile Bag and Canvas Mills </t>
  </si>
  <si>
    <r>
      <rPr>
        <sz val="8"/>
        <rFont val="Times New Roman"/>
        <family val="1"/>
      </rPr>
      <t>37L</t>
    </r>
  </si>
  <si>
    <t xml:space="preserve">Rope, Cordage, Twine, Tire Cord, and Tire Fabric Mills </t>
  </si>
  <si>
    <r>
      <rPr>
        <sz val="8"/>
        <rFont val="Times New Roman"/>
        <family val="1"/>
      </rPr>
      <t>37N</t>
    </r>
  </si>
  <si>
    <t xml:space="preserve">All Other Miscellaneous Textile Product Mills </t>
  </si>
  <si>
    <r>
      <rPr>
        <sz val="8"/>
        <rFont val="Times New Roman"/>
        <family val="1"/>
      </rPr>
      <t>37S</t>
    </r>
  </si>
  <si>
    <t>Hosiery and Sock Mills</t>
  </si>
  <si>
    <r>
      <rPr>
        <sz val="8"/>
        <rFont val="Times New Roman"/>
        <family val="1"/>
      </rPr>
      <t>38F</t>
    </r>
  </si>
  <si>
    <t xml:space="preserve">Other Apparel Knitting Mills </t>
  </si>
  <si>
    <r>
      <rPr>
        <sz val="8"/>
        <rFont val="Times New Roman"/>
        <family val="1"/>
      </rPr>
      <t>38N</t>
    </r>
  </si>
  <si>
    <t xml:space="preserve">Cut and Sew Apparel Contractors </t>
  </si>
  <si>
    <r>
      <rPr>
        <sz val="8"/>
        <rFont val="Times New Roman"/>
        <family val="1"/>
      </rPr>
      <t>3C</t>
    </r>
  </si>
  <si>
    <t xml:space="preserve">Men’s and Boys’ Cut and Sew Apparel Manufacturing </t>
  </si>
  <si>
    <r>
      <rPr>
        <sz val="8"/>
        <rFont val="Times New Roman"/>
        <family val="1"/>
      </rPr>
      <t>3G</t>
    </r>
  </si>
  <si>
    <t xml:space="preserve">Women’s, Girls’, and Infants’ Cut and Sew Apparel Manufacturing </t>
  </si>
  <si>
    <r>
      <rPr>
        <sz val="8"/>
        <rFont val="Times New Roman"/>
        <family val="1"/>
      </rPr>
      <t>3H</t>
    </r>
  </si>
  <si>
    <t xml:space="preserve">Other Cut and Sew Apparel Manufacturing </t>
  </si>
  <si>
    <r>
      <rPr>
        <sz val="8"/>
        <rFont val="Times New Roman"/>
        <family val="1"/>
      </rPr>
      <t>3N</t>
    </r>
  </si>
  <si>
    <t xml:space="preserve">Apparel Accessories and Other Apparel Manufacturing </t>
  </si>
  <si>
    <r>
      <rPr>
        <sz val="8"/>
        <rFont val="Times New Roman"/>
        <family val="1"/>
      </rPr>
      <t>3Q</t>
    </r>
  </si>
  <si>
    <t>Leather and Hide Tanning and Finishing</t>
  </si>
  <si>
    <r>
      <rPr>
        <sz val="8"/>
        <rFont val="Times New Roman"/>
        <family val="1"/>
      </rPr>
      <t>3R</t>
    </r>
  </si>
  <si>
    <t xml:space="preserve">Footwear Manufacturing </t>
  </si>
  <si>
    <r>
      <rPr>
        <sz val="8"/>
        <rFont val="Times New Roman"/>
        <family val="1"/>
      </rPr>
      <t>3S</t>
    </r>
  </si>
  <si>
    <t xml:space="preserve">Women's Handbag and Purse Manufacturing </t>
  </si>
  <si>
    <r>
      <rPr>
        <sz val="8"/>
        <rFont val="Times New Roman"/>
        <family val="1"/>
      </rPr>
      <t>3W</t>
    </r>
  </si>
  <si>
    <t xml:space="preserve">All Other Leather Good and Allied Product Manufacturing </t>
  </si>
  <si>
    <r>
      <rPr>
        <sz val="8"/>
        <rFont val="Times New Roman"/>
        <family val="1"/>
      </rPr>
      <t>40C</t>
    </r>
  </si>
  <si>
    <t xml:space="preserve">Sawmills </t>
  </si>
  <si>
    <r>
      <rPr>
        <sz val="8"/>
        <rFont val="Times New Roman"/>
        <family val="1"/>
      </rPr>
      <t>40H</t>
    </r>
  </si>
  <si>
    <t xml:space="preserve">Wood Preservation </t>
  </si>
  <si>
    <r>
      <rPr>
        <sz val="8"/>
        <rFont val="Times New Roman"/>
        <family val="1"/>
      </rPr>
      <t>40N</t>
    </r>
  </si>
  <si>
    <t xml:space="preserve">Hardwood Veneer and Plywood Manufacturing </t>
  </si>
  <si>
    <r>
      <rPr>
        <sz val="8"/>
        <rFont val="Times New Roman"/>
        <family val="1"/>
      </rPr>
      <t>40S</t>
    </r>
  </si>
  <si>
    <t xml:space="preserve">Softwood Veneer and Plywood Manufacturing </t>
  </si>
  <si>
    <r>
      <rPr>
        <sz val="8"/>
        <rFont val="Times New Roman"/>
        <family val="1"/>
      </rPr>
      <t>40T</t>
    </r>
  </si>
  <si>
    <t xml:space="preserve">Engineered Wood Member (except Truss) Manufacturing </t>
  </si>
  <si>
    <r>
      <rPr>
        <sz val="8"/>
        <rFont val="Times New Roman"/>
        <family val="1"/>
      </rPr>
      <t>40U</t>
    </r>
  </si>
  <si>
    <t xml:space="preserve">Truss Manufacturing </t>
  </si>
  <si>
    <r>
      <rPr>
        <sz val="8"/>
        <rFont val="Times New Roman"/>
        <family val="1"/>
      </rPr>
      <t>41C</t>
    </r>
  </si>
  <si>
    <t xml:space="preserve">Reconstituted Wood Product Manufacturing </t>
  </si>
  <si>
    <r>
      <rPr>
        <sz val="8"/>
        <rFont val="Times New Roman"/>
        <family val="1"/>
      </rPr>
      <t>41H</t>
    </r>
  </si>
  <si>
    <t xml:space="preserve">Wood Window and Door Manufacturing </t>
  </si>
  <si>
    <r>
      <rPr>
        <sz val="8"/>
        <rFont val="Times New Roman"/>
        <family val="1"/>
      </rPr>
      <t>41N</t>
    </r>
  </si>
  <si>
    <t xml:space="preserve">Cut Stock, Resawing Lumber, and Planing </t>
  </si>
  <si>
    <r>
      <rPr>
        <sz val="8"/>
        <rFont val="Times New Roman"/>
        <family val="1"/>
      </rPr>
      <t>41S</t>
    </r>
  </si>
  <si>
    <t xml:space="preserve">Other Millwork (including Flooring) </t>
  </si>
  <si>
    <r>
      <rPr>
        <sz val="8"/>
        <rFont val="Times New Roman"/>
        <family val="1"/>
      </rPr>
      <t>41T</t>
    </r>
  </si>
  <si>
    <t>Wood Container and Pallet Manufacturing</t>
  </si>
  <si>
    <r>
      <rPr>
        <sz val="8"/>
        <rFont val="Times New Roman"/>
        <family val="1"/>
      </rPr>
      <t>42C</t>
    </r>
  </si>
  <si>
    <t xml:space="preserve">Manufactured Home (Mobile Home) Manufacturing </t>
  </si>
  <si>
    <r>
      <rPr>
        <sz val="8"/>
        <rFont val="Times New Roman"/>
        <family val="1"/>
      </rPr>
      <t>42H</t>
    </r>
  </si>
  <si>
    <t xml:space="preserve">Prefabricated Wood Building Manufacturing </t>
  </si>
  <si>
    <r>
      <rPr>
        <sz val="8"/>
        <rFont val="Times New Roman"/>
        <family val="1"/>
      </rPr>
      <t>42N</t>
    </r>
  </si>
  <si>
    <t xml:space="preserve">All Other Miscellaneous Wood Product Manufacturing </t>
  </si>
  <si>
    <r>
      <rPr>
        <sz val="8"/>
        <rFont val="Times New Roman"/>
        <family val="1"/>
      </rPr>
      <t>42S</t>
    </r>
  </si>
  <si>
    <t xml:space="preserve">Pulp Mills </t>
  </si>
  <si>
    <r>
      <rPr>
        <sz val="8"/>
        <rFont val="Times New Roman"/>
        <family val="1"/>
      </rPr>
      <t>42T</t>
    </r>
  </si>
  <si>
    <t xml:space="preserve">Paper (except Newsprint) Mills </t>
  </si>
  <si>
    <r>
      <rPr>
        <sz val="8"/>
        <rFont val="Times New Roman"/>
        <family val="1"/>
      </rPr>
      <t>43C</t>
    </r>
  </si>
  <si>
    <t xml:space="preserve">Newsprint Mills </t>
  </si>
  <si>
    <r>
      <rPr>
        <sz val="8"/>
        <rFont val="Times New Roman"/>
        <family val="1"/>
      </rPr>
      <t>43H</t>
    </r>
  </si>
  <si>
    <t xml:space="preserve">Paperboard Mills </t>
  </si>
  <si>
    <r>
      <rPr>
        <sz val="8"/>
        <rFont val="Times New Roman"/>
        <family val="1"/>
      </rPr>
      <t>43N</t>
    </r>
  </si>
  <si>
    <t xml:space="preserve">Corrugated and Solid Fiber Box Manufacturing </t>
  </si>
  <si>
    <r>
      <rPr>
        <sz val="8"/>
        <rFont val="Times New Roman"/>
        <family val="1"/>
      </rPr>
      <t>43S</t>
    </r>
  </si>
  <si>
    <t xml:space="preserve">Folding Paperboard Box Manufacturing </t>
  </si>
  <si>
    <r>
      <rPr>
        <sz val="8"/>
        <rFont val="Times New Roman"/>
        <family val="1"/>
      </rPr>
      <t>43T</t>
    </r>
  </si>
  <si>
    <t xml:space="preserve">Other Paperboard Container Manufacturing </t>
  </si>
  <si>
    <r>
      <rPr>
        <sz val="8"/>
        <rFont val="Times New Roman"/>
        <family val="1"/>
      </rPr>
      <t>44C</t>
    </r>
  </si>
  <si>
    <t>Paper Bag and Coated and Treated Paper Manufacturing</t>
  </si>
  <si>
    <r>
      <rPr>
        <sz val="8"/>
        <rFont val="Times New Roman"/>
        <family val="1"/>
      </rPr>
      <t>44H</t>
    </r>
  </si>
  <si>
    <t>Stationery Product Manufacturing</t>
  </si>
  <si>
    <r>
      <rPr>
        <sz val="8"/>
        <rFont val="Times New Roman"/>
        <family val="1"/>
      </rPr>
      <t>44N</t>
    </r>
  </si>
  <si>
    <t xml:space="preserve">Sanitary Paper Product Manufacturing </t>
  </si>
  <si>
    <r>
      <rPr>
        <sz val="8"/>
        <rFont val="Times New Roman"/>
        <family val="1"/>
      </rPr>
      <t>44S</t>
    </r>
  </si>
  <si>
    <t xml:space="preserve">All Other Converted Paper Product Manufacturing </t>
  </si>
  <si>
    <r>
      <rPr>
        <sz val="8"/>
        <rFont val="Times New Roman"/>
        <family val="1"/>
      </rPr>
      <t>44T</t>
    </r>
  </si>
  <si>
    <t xml:space="preserve">Commercial Printing (except Screen and Books) </t>
  </si>
  <si>
    <r>
      <rPr>
        <sz val="8"/>
        <rFont val="Times New Roman"/>
        <family val="1"/>
      </rPr>
      <t>45C</t>
    </r>
  </si>
  <si>
    <t xml:space="preserve">Commercial Screen Printing </t>
  </si>
  <si>
    <r>
      <rPr>
        <sz val="8"/>
        <rFont val="Times New Roman"/>
        <family val="1"/>
      </rPr>
      <t>45H</t>
    </r>
  </si>
  <si>
    <t xml:space="preserve">Books Printing </t>
  </si>
  <si>
    <r>
      <rPr>
        <sz val="8"/>
        <rFont val="Times New Roman"/>
        <family val="1"/>
      </rPr>
      <t>45N</t>
    </r>
  </si>
  <si>
    <t>Support Activities for Printing</t>
  </si>
  <si>
    <r>
      <rPr>
        <sz val="8"/>
        <rFont val="Times New Roman"/>
        <family val="1"/>
      </rPr>
      <t>45S</t>
    </r>
  </si>
  <si>
    <t>Petroleum Refineries</t>
  </si>
  <si>
    <r>
      <rPr>
        <sz val="8"/>
        <rFont val="Times New Roman"/>
        <family val="1"/>
      </rPr>
      <t>45T</t>
    </r>
  </si>
  <si>
    <t xml:space="preserve">Asphalt Paving Mixture and Block Manufacturing </t>
  </si>
  <si>
    <r>
      <rPr>
        <sz val="8"/>
        <rFont val="Times New Roman"/>
        <family val="1"/>
      </rPr>
      <t>46C</t>
    </r>
  </si>
  <si>
    <t xml:space="preserve">Asphalt Shingle and Coating Materials Manufacturing </t>
  </si>
  <si>
    <r>
      <rPr>
        <sz val="8"/>
        <rFont val="Times New Roman"/>
        <family val="1"/>
      </rPr>
      <t>46H</t>
    </r>
  </si>
  <si>
    <t xml:space="preserve">Petroleum Lubricating Oil and Grease Manufacturing </t>
  </si>
  <si>
    <r>
      <rPr>
        <sz val="8"/>
        <rFont val="Times New Roman"/>
        <family val="1"/>
      </rPr>
      <t>46N</t>
    </r>
  </si>
  <si>
    <t xml:space="preserve">All Other Petroleum and Coal Products Manufacturing </t>
  </si>
  <si>
    <r>
      <rPr>
        <sz val="8"/>
        <rFont val="Times New Roman"/>
        <family val="1"/>
      </rPr>
      <t>46S</t>
    </r>
  </si>
  <si>
    <t>Petrochemical Manufacturing</t>
  </si>
  <si>
    <r>
      <rPr>
        <sz val="8"/>
        <rFont val="Times New Roman"/>
        <family val="1"/>
      </rPr>
      <t>47C</t>
    </r>
  </si>
  <si>
    <t>Industrial Gas Manufacturing</t>
  </si>
  <si>
    <r>
      <rPr>
        <sz val="8"/>
        <rFont val="Times New Roman"/>
        <family val="1"/>
      </rPr>
      <t>47H</t>
    </r>
  </si>
  <si>
    <t>Synthetic Dye and Pigment Manufacturing</t>
  </si>
  <si>
    <r>
      <rPr>
        <sz val="8"/>
        <rFont val="Times New Roman"/>
        <family val="1"/>
      </rPr>
      <t>47K</t>
    </r>
  </si>
  <si>
    <t xml:space="preserve">Other Basic Inorganic Chemical Manufacturing </t>
  </si>
  <si>
    <r>
      <rPr>
        <sz val="8"/>
        <rFont val="Times New Roman"/>
        <family val="1"/>
      </rPr>
      <t>47N</t>
    </r>
  </si>
  <si>
    <t xml:space="preserve">Ethyl Alcohol Manufacturing </t>
  </si>
  <si>
    <r>
      <rPr>
        <sz val="8"/>
        <rFont val="Times New Roman"/>
        <family val="1"/>
      </rPr>
      <t>47S</t>
    </r>
  </si>
  <si>
    <t xml:space="preserve">Cyclic Crude, Intermediate, and Gum and Wood Chemical Manufacturing </t>
  </si>
  <si>
    <r>
      <rPr>
        <sz val="8"/>
        <rFont val="Times New Roman"/>
        <family val="1"/>
      </rPr>
      <t>47T</t>
    </r>
  </si>
  <si>
    <t xml:space="preserve">All Other Basic Organic Chemical Manufacturing </t>
  </si>
  <si>
    <r>
      <rPr>
        <sz val="8"/>
        <rFont val="Times New Roman"/>
        <family val="1"/>
      </rPr>
      <t>48C</t>
    </r>
  </si>
  <si>
    <t xml:space="preserve">Plastics Material and Resin Manufacturing </t>
  </si>
  <si>
    <r>
      <rPr>
        <sz val="8"/>
        <rFont val="Times New Roman"/>
        <family val="1"/>
      </rPr>
      <t>48H</t>
    </r>
  </si>
  <si>
    <t xml:space="preserve">Synthetic Rubber Manufacturing </t>
  </si>
  <si>
    <r>
      <rPr>
        <sz val="8"/>
        <rFont val="Times New Roman"/>
        <family val="1"/>
      </rPr>
      <t>48N</t>
    </r>
  </si>
  <si>
    <t>Artificial and Synthetic Fibers and Filaments Manufacturing</t>
  </si>
  <si>
    <r>
      <rPr>
        <sz val="8"/>
        <rFont val="Times New Roman"/>
        <family val="1"/>
      </rPr>
      <t>48S</t>
    </r>
  </si>
  <si>
    <t xml:space="preserve">Nitrogenous Fertilizer Manufacturing </t>
  </si>
  <si>
    <r>
      <rPr>
        <sz val="8"/>
        <rFont val="Times New Roman"/>
        <family val="1"/>
      </rPr>
      <t>48T</t>
    </r>
  </si>
  <si>
    <t xml:space="preserve">Phosphatic Fertilizer Manufacturing </t>
  </si>
  <si>
    <r>
      <rPr>
        <sz val="8"/>
        <rFont val="Times New Roman"/>
        <family val="1"/>
      </rPr>
      <t>4H</t>
    </r>
  </si>
  <si>
    <t xml:space="preserve">Fertilizer (Mixing Only) Manufacturing </t>
  </si>
  <si>
    <r>
      <rPr>
        <sz val="8"/>
        <rFont val="Times New Roman"/>
        <family val="1"/>
      </rPr>
      <t>4N</t>
    </r>
  </si>
  <si>
    <t>Pesticide and Other Agricultural Chemical Manufacturing</t>
  </si>
  <si>
    <r>
      <rPr>
        <sz val="8"/>
        <rFont val="Times New Roman"/>
        <family val="1"/>
      </rPr>
      <t>4R</t>
    </r>
  </si>
  <si>
    <t xml:space="preserve">Medicinal and Botanical Manufacturing </t>
  </si>
  <si>
    <r>
      <rPr>
        <sz val="8"/>
        <rFont val="Times New Roman"/>
        <family val="1"/>
      </rPr>
      <t>4W</t>
    </r>
  </si>
  <si>
    <t xml:space="preserve">Pharmaceutical Preparation Manufacturing </t>
  </si>
  <si>
    <r>
      <rPr>
        <sz val="8"/>
        <rFont val="Times New Roman"/>
        <family val="1"/>
      </rPr>
      <t>50C</t>
    </r>
  </si>
  <si>
    <t xml:space="preserve">In-Vitro Diagnostic Substance Manufacturing </t>
  </si>
  <si>
    <r>
      <rPr>
        <sz val="8"/>
        <rFont val="Times New Roman"/>
        <family val="1"/>
      </rPr>
      <t>50H</t>
    </r>
  </si>
  <si>
    <t xml:space="preserve">Biological Product (except Diagnostic) Manufacturing </t>
  </si>
  <si>
    <r>
      <rPr>
        <sz val="8"/>
        <rFont val="Times New Roman"/>
        <family val="1"/>
      </rPr>
      <t>50N</t>
    </r>
  </si>
  <si>
    <t>Paint and Coating Manufacturing</t>
  </si>
  <si>
    <r>
      <rPr>
        <sz val="8"/>
        <rFont val="Times New Roman"/>
        <family val="1"/>
      </rPr>
      <t>50S</t>
    </r>
  </si>
  <si>
    <t>Adhesive Manufacturing</t>
  </si>
  <si>
    <r>
      <rPr>
        <sz val="8"/>
        <rFont val="Times New Roman"/>
        <family val="1"/>
      </rPr>
      <t>50T</t>
    </r>
  </si>
  <si>
    <t xml:space="preserve">Soap and Other Detergent Manufacturing </t>
  </si>
  <si>
    <r>
      <rPr>
        <sz val="8"/>
        <rFont val="Times New Roman"/>
        <family val="1"/>
      </rPr>
      <t>53C</t>
    </r>
  </si>
  <si>
    <t xml:space="preserve">Polish and Other Sanitation Good Manufacturing </t>
  </si>
  <si>
    <r>
      <rPr>
        <sz val="8"/>
        <rFont val="Times New Roman"/>
        <family val="1"/>
      </rPr>
      <t>53G</t>
    </r>
  </si>
  <si>
    <t xml:space="preserve">Surface Active Agent Manufacturing </t>
  </si>
  <si>
    <r>
      <rPr>
        <sz val="8"/>
        <rFont val="Times New Roman"/>
        <family val="1"/>
      </rPr>
      <t>53H</t>
    </r>
  </si>
  <si>
    <t>Toilet Preparation Manufacturing</t>
  </si>
  <si>
    <r>
      <rPr>
        <sz val="8"/>
        <rFont val="Times New Roman"/>
        <family val="1"/>
      </rPr>
      <t>53N</t>
    </r>
  </si>
  <si>
    <t>Printing Ink Manufacturing</t>
  </si>
  <si>
    <r>
      <rPr>
        <sz val="8"/>
        <rFont val="Times New Roman"/>
        <family val="1"/>
      </rPr>
      <t>53Q</t>
    </r>
  </si>
  <si>
    <t>Explosives Manufacturing</t>
  </si>
  <si>
    <r>
      <rPr>
        <sz val="8"/>
        <rFont val="Times New Roman"/>
        <family val="1"/>
      </rPr>
      <t>53R</t>
    </r>
  </si>
  <si>
    <t xml:space="preserve">Custom Compounding of Purchased Resins </t>
  </si>
  <si>
    <r>
      <rPr>
        <sz val="8"/>
        <rFont val="Times New Roman"/>
        <family val="1"/>
      </rPr>
      <t>53S</t>
    </r>
  </si>
  <si>
    <t xml:space="preserve">Photographic Film, Paper, Plate, and Chemical Manufacturing </t>
  </si>
  <si>
    <r>
      <rPr>
        <sz val="8"/>
        <rFont val="Times New Roman"/>
        <family val="1"/>
      </rPr>
      <t>53T</t>
    </r>
  </si>
  <si>
    <t xml:space="preserve">All Other Miscellaneous Chemical Product and Preparation Manufacturing </t>
  </si>
  <si>
    <r>
      <rPr>
        <sz val="8"/>
        <rFont val="Times New Roman"/>
        <family val="1"/>
      </rPr>
      <t>53W</t>
    </r>
  </si>
  <si>
    <t xml:space="preserve">Plastics Bag and Pouch Manufacturing </t>
  </si>
  <si>
    <r>
      <rPr>
        <sz val="8"/>
        <rFont val="Times New Roman"/>
        <family val="1"/>
      </rPr>
      <t>54H</t>
    </r>
  </si>
  <si>
    <t xml:space="preserve">Plastics Packaging Film and Sheet (including Laminated) Manufacturing </t>
  </si>
  <si>
    <r>
      <rPr>
        <sz val="8"/>
        <rFont val="Times New Roman"/>
        <family val="1"/>
      </rPr>
      <t>54N</t>
    </r>
  </si>
  <si>
    <t xml:space="preserve">Unlaminated Plastics Film and Sheet (except Packaging) Manufacturing </t>
  </si>
  <si>
    <r>
      <rPr>
        <sz val="8"/>
        <rFont val="Times New Roman"/>
        <family val="1"/>
      </rPr>
      <t>54R</t>
    </r>
  </si>
  <si>
    <t xml:space="preserve">Unlaminated Plastics Profile Shape Manufacturing </t>
  </si>
  <si>
    <r>
      <rPr>
        <sz val="8"/>
        <rFont val="Times New Roman"/>
        <family val="1"/>
      </rPr>
      <t>54W</t>
    </r>
  </si>
  <si>
    <t xml:space="preserve">Plastics Pipe and Pipe Fitting Manufacturing </t>
  </si>
  <si>
    <r>
      <rPr>
        <sz val="8"/>
        <rFont val="Times New Roman"/>
        <family val="1"/>
      </rPr>
      <t>55C</t>
    </r>
  </si>
  <si>
    <t>Laminated Plastics Plate, Sheet (except Packaging), and Shape Manufacturing</t>
  </si>
  <si>
    <r>
      <rPr>
        <sz val="8"/>
        <rFont val="Times New Roman"/>
        <family val="1"/>
      </rPr>
      <t>55F</t>
    </r>
  </si>
  <si>
    <t>Polystyrene Foam Product Manufacturing</t>
  </si>
  <si>
    <r>
      <rPr>
        <sz val="8"/>
        <rFont val="Times New Roman"/>
        <family val="1"/>
      </rPr>
      <t>55H</t>
    </r>
  </si>
  <si>
    <t>Urethane and Other Foam Product (except Polystyrene) Manufacturing</t>
  </si>
  <si>
    <r>
      <rPr>
        <sz val="8"/>
        <rFont val="Times New Roman"/>
        <family val="1"/>
      </rPr>
      <t>55N</t>
    </r>
  </si>
  <si>
    <t>Plastics Bottle Manufacturing</t>
  </si>
  <si>
    <r>
      <rPr>
        <sz val="8"/>
        <rFont val="Times New Roman"/>
        <family val="1"/>
      </rPr>
      <t>55S</t>
    </r>
  </si>
  <si>
    <t xml:space="preserve">Plastics Plumbing Fixture Manufacturing </t>
  </si>
  <si>
    <r>
      <rPr>
        <sz val="8"/>
        <rFont val="Times New Roman"/>
        <family val="1"/>
      </rPr>
      <t>55U</t>
    </r>
  </si>
  <si>
    <t xml:space="preserve">All Other Plastics Product Manufacturing </t>
  </si>
  <si>
    <r>
      <rPr>
        <sz val="8"/>
        <rFont val="Times New Roman"/>
        <family val="1"/>
      </rPr>
      <t>55Z</t>
    </r>
  </si>
  <si>
    <t xml:space="preserve">Tire Manufacturing (except Retreading) </t>
  </si>
  <si>
    <r>
      <rPr>
        <sz val="8"/>
        <rFont val="Times New Roman"/>
        <family val="1"/>
      </rPr>
      <t>56H</t>
    </r>
  </si>
  <si>
    <t xml:space="preserve">Tire Retreading </t>
  </si>
  <si>
    <r>
      <rPr>
        <sz val="8"/>
        <rFont val="Times New Roman"/>
        <family val="1"/>
      </rPr>
      <t>56N</t>
    </r>
  </si>
  <si>
    <t>Rubber and Plastics Hoses and Belting Manufacturing</t>
  </si>
  <si>
    <r>
      <rPr>
        <sz val="8"/>
        <rFont val="Times New Roman"/>
        <family val="1"/>
      </rPr>
      <t>56S</t>
    </r>
  </si>
  <si>
    <t xml:space="preserve">Rubber Product Manufacturing for Mechanical Use </t>
  </si>
  <si>
    <r>
      <rPr>
        <sz val="8"/>
        <rFont val="Times New Roman"/>
        <family val="1"/>
      </rPr>
      <t>57C</t>
    </r>
  </si>
  <si>
    <t xml:space="preserve">All Other Rubber Product Manufacturing </t>
  </si>
  <si>
    <r>
      <rPr>
        <sz val="8"/>
        <rFont val="Times New Roman"/>
        <family val="1"/>
      </rPr>
      <t>57G</t>
    </r>
  </si>
  <si>
    <t xml:space="preserve">Pottery, Ceramics, and Plumbing Fixture Manufacturing </t>
  </si>
  <si>
    <r>
      <rPr>
        <sz val="8"/>
        <rFont val="Times New Roman"/>
        <family val="1"/>
      </rPr>
      <t>57H</t>
    </r>
  </si>
  <si>
    <t xml:space="preserve">Clay Building Material and Refractories Manufacturing </t>
  </si>
  <si>
    <r>
      <rPr>
        <sz val="8"/>
        <rFont val="Times New Roman"/>
        <family val="1"/>
      </rPr>
      <t>57N</t>
    </r>
  </si>
  <si>
    <t xml:space="preserve">Flat Glass Manufacturing </t>
  </si>
  <si>
    <r>
      <rPr>
        <sz val="8"/>
        <rFont val="Times New Roman"/>
        <family val="1"/>
      </rPr>
      <t>57Q</t>
    </r>
  </si>
  <si>
    <t xml:space="preserve">Other Pressed and Blown Glass and Glassware Manufacturing </t>
  </si>
  <si>
    <r>
      <rPr>
        <sz val="8"/>
        <rFont val="Times New Roman"/>
        <family val="1"/>
      </rPr>
      <t>57S</t>
    </r>
  </si>
  <si>
    <t xml:space="preserve">Glass Container Manufacturing </t>
  </si>
  <si>
    <r>
      <rPr>
        <sz val="8"/>
        <rFont val="Times New Roman"/>
        <family val="1"/>
      </rPr>
      <t>57T</t>
    </r>
  </si>
  <si>
    <t xml:space="preserve">Glass Product Manufacturing Made of Purchased Glass </t>
  </si>
  <si>
    <r>
      <rPr>
        <sz val="8"/>
        <rFont val="Times New Roman"/>
        <family val="1"/>
      </rPr>
      <t>5AC</t>
    </r>
  </si>
  <si>
    <t>Cement Manufacturing</t>
  </si>
  <si>
    <r>
      <rPr>
        <sz val="8"/>
        <rFont val="Times New Roman"/>
        <family val="1"/>
      </rPr>
      <t>5AF</t>
    </r>
  </si>
  <si>
    <t>Ready-Mix Concrete Manufacturing</t>
  </si>
  <si>
    <r>
      <rPr>
        <sz val="8"/>
        <rFont val="Times New Roman"/>
        <family val="1"/>
      </rPr>
      <t>5AH</t>
    </r>
  </si>
  <si>
    <t xml:space="preserve">Concrete Block and Brick Manufacturing </t>
  </si>
  <si>
    <r>
      <rPr>
        <sz val="8"/>
        <rFont val="Times New Roman"/>
        <family val="1"/>
      </rPr>
      <t>5AN</t>
    </r>
  </si>
  <si>
    <t xml:space="preserve">Concrete Pipe Manufacturing </t>
  </si>
  <si>
    <r>
      <rPr>
        <sz val="8"/>
        <rFont val="Times New Roman"/>
        <family val="1"/>
      </rPr>
      <t>5AS</t>
    </r>
  </si>
  <si>
    <t xml:space="preserve">Other Concrete Product Manufacturing </t>
  </si>
  <si>
    <r>
      <rPr>
        <sz val="8"/>
        <rFont val="Times New Roman"/>
        <family val="1"/>
      </rPr>
      <t>5AU</t>
    </r>
  </si>
  <si>
    <t>Lime Manufacturing</t>
  </si>
  <si>
    <r>
      <rPr>
        <sz val="8"/>
        <rFont val="Times New Roman"/>
        <family val="1"/>
      </rPr>
      <t>5AZ</t>
    </r>
  </si>
  <si>
    <t>Gypsum Product Manufacturing</t>
  </si>
  <si>
    <r>
      <rPr>
        <sz val="8"/>
        <rFont val="Times New Roman"/>
        <family val="1"/>
      </rPr>
      <t>5BC</t>
    </r>
  </si>
  <si>
    <t>Abrasive Product Manufacturing</t>
  </si>
  <si>
    <r>
      <rPr>
        <sz val="8"/>
        <rFont val="Times New Roman"/>
        <family val="1"/>
      </rPr>
      <t>5BF</t>
    </r>
  </si>
  <si>
    <t xml:space="preserve">Cut Stone and Stone Product Manufacturing </t>
  </si>
  <si>
    <r>
      <rPr>
        <sz val="8"/>
        <rFont val="Times New Roman"/>
        <family val="1"/>
      </rPr>
      <t>5BH</t>
    </r>
  </si>
  <si>
    <t xml:space="preserve">Ground or Treated Mineral and Earth Manufacturing </t>
  </si>
  <si>
    <r>
      <rPr>
        <sz val="8"/>
        <rFont val="Times New Roman"/>
        <family val="1"/>
      </rPr>
      <t>5BN</t>
    </r>
  </si>
  <si>
    <t xml:space="preserve">Mineral Wool Manufacturing </t>
  </si>
  <si>
    <r>
      <rPr>
        <sz val="8"/>
        <rFont val="Times New Roman"/>
        <family val="1"/>
      </rPr>
      <t>5BS</t>
    </r>
  </si>
  <si>
    <t xml:space="preserve">All Other Miscellaneous Nonmetallic Mineral Product Manufacturing </t>
  </si>
  <si>
    <r>
      <rPr>
        <sz val="8"/>
        <rFont val="Times New Roman"/>
        <family val="1"/>
      </rPr>
      <t>5BU</t>
    </r>
  </si>
  <si>
    <t xml:space="preserve">Iron and Steel Mills and Ferroalloy Manufacturing </t>
  </si>
  <si>
    <r>
      <rPr>
        <sz val="8"/>
        <rFont val="Times New Roman"/>
        <family val="1"/>
      </rPr>
      <t>5BZ</t>
    </r>
  </si>
  <si>
    <t>Iron and Steel Pipe and Tube Manufacturing from Purchased Steel</t>
  </si>
  <si>
    <r>
      <rPr>
        <sz val="8"/>
        <rFont val="Times New Roman"/>
        <family val="1"/>
      </rPr>
      <t>5C</t>
    </r>
  </si>
  <si>
    <t xml:space="preserve">Rolled Steel Shape Manufacturing </t>
  </si>
  <si>
    <r>
      <rPr>
        <sz val="8"/>
        <rFont val="Times New Roman"/>
        <family val="1"/>
      </rPr>
      <t>5F</t>
    </r>
  </si>
  <si>
    <t xml:space="preserve">Steel Wire Drawing </t>
  </si>
  <si>
    <r>
      <rPr>
        <sz val="8"/>
        <rFont val="Times New Roman"/>
        <family val="1"/>
      </rPr>
      <t>5H</t>
    </r>
  </si>
  <si>
    <t xml:space="preserve">Alumina Refining and Primary Aluminum Production </t>
  </si>
  <si>
    <r>
      <rPr>
        <sz val="8"/>
        <rFont val="Times New Roman"/>
        <family val="1"/>
      </rPr>
      <t>5N</t>
    </r>
  </si>
  <si>
    <t xml:space="preserve">Secondary Smelting and Alloying of Aluminum </t>
  </si>
  <si>
    <r>
      <rPr>
        <sz val="8"/>
        <rFont val="Times New Roman"/>
        <family val="1"/>
      </rPr>
      <t>5S</t>
    </r>
  </si>
  <si>
    <t xml:space="preserve">Aluminum Sheet, Plate, and Foil Manufacturing </t>
  </si>
  <si>
    <r>
      <rPr>
        <sz val="8"/>
        <rFont val="Times New Roman"/>
        <family val="1"/>
      </rPr>
      <t>5U</t>
    </r>
  </si>
  <si>
    <t xml:space="preserve">Other Aluminum Rolling, Drawing, and Extruding </t>
  </si>
  <si>
    <r>
      <rPr>
        <sz val="8"/>
        <rFont val="Times New Roman"/>
        <family val="1"/>
      </rPr>
      <t>5Z</t>
    </r>
  </si>
  <si>
    <t xml:space="preserve">Nonferrous Metal (except Aluminum) Smelting and Refining </t>
  </si>
  <si>
    <r>
      <rPr>
        <sz val="8"/>
        <rFont val="Times New Roman"/>
        <family val="1"/>
      </rPr>
      <t>61C</t>
    </r>
  </si>
  <si>
    <t>Copper Rolling, Drawing, Extruding, and Alloying</t>
  </si>
  <si>
    <r>
      <rPr>
        <sz val="8"/>
        <rFont val="Times New Roman"/>
        <family val="1"/>
      </rPr>
      <t>61G</t>
    </r>
  </si>
  <si>
    <t xml:space="preserve">Nonferrous Metal (except Copper and Aluminum) Rolling, Drawing, and Extruding </t>
  </si>
  <si>
    <r>
      <rPr>
        <sz val="8"/>
        <rFont val="Times New Roman"/>
        <family val="1"/>
      </rPr>
      <t>61H</t>
    </r>
  </si>
  <si>
    <t xml:space="preserve">Secondary Smelting, Refining, and Alloying of Nonferrous Metal (except Copper and Aluminum) </t>
  </si>
  <si>
    <r>
      <rPr>
        <sz val="8"/>
        <rFont val="Times New Roman"/>
        <family val="1"/>
      </rPr>
      <t>61N</t>
    </r>
  </si>
  <si>
    <t xml:space="preserve">Iron Foundries </t>
  </si>
  <si>
    <r>
      <rPr>
        <sz val="8"/>
        <rFont val="Times New Roman"/>
        <family val="1"/>
      </rPr>
      <t>61R</t>
    </r>
  </si>
  <si>
    <t xml:space="preserve">Steel Investment Foundries </t>
  </si>
  <si>
    <r>
      <rPr>
        <sz val="8"/>
        <rFont val="Times New Roman"/>
        <family val="1"/>
      </rPr>
      <t>61S</t>
    </r>
  </si>
  <si>
    <t xml:space="preserve">Steel Foundries (except Investment) </t>
  </si>
  <si>
    <r>
      <rPr>
        <sz val="8"/>
        <rFont val="Times New Roman"/>
        <family val="1"/>
      </rPr>
      <t>61T</t>
    </r>
  </si>
  <si>
    <t xml:space="preserve">Nonferrous Metal Die-Casting Foundries </t>
  </si>
  <si>
    <r>
      <rPr>
        <sz val="8"/>
        <rFont val="Times New Roman"/>
        <family val="1"/>
      </rPr>
      <t>61W</t>
    </r>
  </si>
  <si>
    <t xml:space="preserve">Aluminum Foundries (except Die-Casting) </t>
  </si>
  <si>
    <r>
      <rPr>
        <sz val="8"/>
        <rFont val="Times New Roman"/>
        <family val="1"/>
      </rPr>
      <t>62C</t>
    </r>
  </si>
  <si>
    <t xml:space="preserve">Other Nonferrous Metal Foundries (except Die-Casting) </t>
  </si>
  <si>
    <r>
      <rPr>
        <sz val="8"/>
        <rFont val="Times New Roman"/>
        <family val="1"/>
      </rPr>
      <t>62H</t>
    </r>
  </si>
  <si>
    <t xml:space="preserve">Iron and Steel Forging </t>
  </si>
  <si>
    <r>
      <rPr>
        <sz val="8"/>
        <rFont val="Times New Roman"/>
        <family val="1"/>
      </rPr>
      <t>62N</t>
    </r>
  </si>
  <si>
    <t xml:space="preserve">Nonferrous Forging </t>
  </si>
  <si>
    <r>
      <rPr>
        <sz val="8"/>
        <rFont val="Times New Roman"/>
        <family val="1"/>
      </rPr>
      <t>62Q</t>
    </r>
  </si>
  <si>
    <t xml:space="preserve">Custom Roll Forming </t>
  </si>
  <si>
    <r>
      <rPr>
        <sz val="8"/>
        <rFont val="Times New Roman"/>
        <family val="1"/>
      </rPr>
      <t>62S</t>
    </r>
  </si>
  <si>
    <t xml:space="preserve">Powder Metallurgy Part Manufacturing </t>
  </si>
  <si>
    <r>
      <rPr>
        <sz val="8"/>
        <rFont val="Times New Roman"/>
        <family val="1"/>
      </rPr>
      <t>62T</t>
    </r>
  </si>
  <si>
    <t xml:space="preserve">Metal Crown, Closure, and Other Metal Stamping (except Automotive) </t>
  </si>
  <si>
    <r>
      <rPr>
        <sz val="8"/>
        <rFont val="Times New Roman"/>
        <family val="1"/>
      </rPr>
      <t>63C</t>
    </r>
  </si>
  <si>
    <t xml:space="preserve">Metal Kitchen Cookware, Utensil, Cutlery, and Flatware (except Precious) Manufacturing </t>
  </si>
  <si>
    <r>
      <rPr>
        <sz val="8"/>
        <rFont val="Times New Roman"/>
        <family val="1"/>
      </rPr>
      <t>63G</t>
    </r>
  </si>
  <si>
    <t xml:space="preserve">Saw Blade and Handtool Manufacturing </t>
  </si>
  <si>
    <r>
      <rPr>
        <sz val="8"/>
        <rFont val="Times New Roman"/>
        <family val="1"/>
      </rPr>
      <t>63H</t>
    </r>
  </si>
  <si>
    <t xml:space="preserve">Prefabricated Metal Building and Component Manufacturing </t>
  </si>
  <si>
    <r>
      <rPr>
        <sz val="8"/>
        <rFont val="Times New Roman"/>
        <family val="1"/>
      </rPr>
      <t>63N</t>
    </r>
  </si>
  <si>
    <t xml:space="preserve">Fabricated Structural Metal Manufacturing </t>
  </si>
  <si>
    <r>
      <rPr>
        <sz val="8"/>
        <rFont val="Times New Roman"/>
        <family val="1"/>
      </rPr>
      <t>63Q</t>
    </r>
  </si>
  <si>
    <t xml:space="preserve">Plate Work Manufacturing </t>
  </si>
  <si>
    <r>
      <rPr>
        <sz val="8"/>
        <rFont val="Times New Roman"/>
        <family val="1"/>
      </rPr>
      <t>63R</t>
    </r>
  </si>
  <si>
    <t xml:space="preserve">Metal Window and Door Manufacturing </t>
  </si>
  <si>
    <r>
      <rPr>
        <sz val="8"/>
        <rFont val="Times New Roman"/>
        <family val="1"/>
      </rPr>
      <t>63S</t>
    </r>
  </si>
  <si>
    <t xml:space="preserve">Sheet Metal Work Manufacturing </t>
  </si>
  <si>
    <r>
      <rPr>
        <sz val="8"/>
        <rFont val="Times New Roman"/>
        <family val="1"/>
      </rPr>
      <t>63T</t>
    </r>
  </si>
  <si>
    <t xml:space="preserve">Ornamental and Architectural Metal Work Manufacturing </t>
  </si>
  <si>
    <r>
      <rPr>
        <sz val="8"/>
        <rFont val="Times New Roman"/>
        <family val="1"/>
      </rPr>
      <t>63W</t>
    </r>
  </si>
  <si>
    <t>Power Boiler and Heat Exchanger Manufacturing</t>
  </si>
  <si>
    <r>
      <rPr>
        <sz val="8"/>
        <rFont val="Times New Roman"/>
        <family val="1"/>
      </rPr>
      <t>64H</t>
    </r>
  </si>
  <si>
    <t>Metal Tank (Heavy Gauge) Manufacturing</t>
  </si>
  <si>
    <r>
      <rPr>
        <sz val="8"/>
        <rFont val="Times New Roman"/>
        <family val="1"/>
      </rPr>
      <t>64N</t>
    </r>
  </si>
  <si>
    <t xml:space="preserve">Metal Can Manufacturing </t>
  </si>
  <si>
    <r>
      <rPr>
        <sz val="8"/>
        <rFont val="Times New Roman"/>
        <family val="1"/>
      </rPr>
      <t>65H</t>
    </r>
  </si>
  <si>
    <t xml:space="preserve">Other Metal Container Manufacturing </t>
  </si>
  <si>
    <r>
      <rPr>
        <sz val="8"/>
        <rFont val="Times New Roman"/>
        <family val="1"/>
      </rPr>
      <t>65N</t>
    </r>
  </si>
  <si>
    <t>Hardware Manufacturing</t>
  </si>
  <si>
    <r>
      <rPr>
        <sz val="8"/>
        <rFont val="Times New Roman"/>
        <family val="1"/>
      </rPr>
      <t>66H</t>
    </r>
  </si>
  <si>
    <t xml:space="preserve">Spring Manufacturing </t>
  </si>
  <si>
    <r>
      <rPr>
        <sz val="8"/>
        <rFont val="Times New Roman"/>
        <family val="1"/>
      </rPr>
      <t>66N</t>
    </r>
  </si>
  <si>
    <t xml:space="preserve">Other Fabricated Wire Product Manufacturing </t>
  </si>
  <si>
    <r>
      <rPr>
        <sz val="8"/>
        <rFont val="Times New Roman"/>
        <family val="1"/>
      </rPr>
      <t>67C</t>
    </r>
  </si>
  <si>
    <t>Machine Shops</t>
  </si>
  <si>
    <r>
      <rPr>
        <sz val="8"/>
        <rFont val="Times New Roman"/>
        <family val="1"/>
      </rPr>
      <t>67G</t>
    </r>
  </si>
  <si>
    <t xml:space="preserve">Precision Turned Product Manufacturing </t>
  </si>
  <si>
    <r>
      <rPr>
        <sz val="8"/>
        <rFont val="Times New Roman"/>
        <family val="1"/>
      </rPr>
      <t>67H</t>
    </r>
  </si>
  <si>
    <t xml:space="preserve">Bolt, Nut, Screw, Rivet, and Washer Manufacturing </t>
  </si>
  <si>
    <r>
      <rPr>
        <sz val="8"/>
        <rFont val="Times New Roman"/>
        <family val="1"/>
      </rPr>
      <t>67N</t>
    </r>
  </si>
  <si>
    <t xml:space="preserve">Metal Heat Treating </t>
  </si>
  <si>
    <r>
      <rPr>
        <sz val="8"/>
        <rFont val="Times New Roman"/>
        <family val="1"/>
      </rPr>
      <t>67Q</t>
    </r>
  </si>
  <si>
    <t xml:space="preserve">Metal Coating, Engraving (except Jewelry and Silverware), and Allied Services to Manufacturers </t>
  </si>
  <si>
    <r>
      <rPr>
        <sz val="8"/>
        <rFont val="Times New Roman"/>
        <family val="1"/>
      </rPr>
      <t>67S</t>
    </r>
  </si>
  <si>
    <t xml:space="preserve">Electroplating, Plating, Polishing, Anodizing, and Coloring </t>
  </si>
  <si>
    <r>
      <rPr>
        <sz val="8"/>
        <rFont val="Times New Roman"/>
        <family val="1"/>
      </rPr>
      <t>67T</t>
    </r>
  </si>
  <si>
    <t xml:space="preserve">Industrial Valve Manufacturing </t>
  </si>
  <si>
    <r>
      <rPr>
        <sz val="8"/>
        <rFont val="Times New Roman"/>
        <family val="1"/>
      </rPr>
      <t>68C</t>
    </r>
  </si>
  <si>
    <t xml:space="preserve">Fluid Power Valve and Hose Fitting Manufacturing </t>
  </si>
  <si>
    <r>
      <rPr>
        <sz val="8"/>
        <rFont val="Times New Roman"/>
        <family val="1"/>
      </rPr>
      <t>68H</t>
    </r>
  </si>
  <si>
    <t xml:space="preserve">Plumbing Fixture Fitting and Trim Manufacturing </t>
  </si>
  <si>
    <r>
      <rPr>
        <sz val="8"/>
        <rFont val="Times New Roman"/>
        <family val="1"/>
      </rPr>
      <t>68N</t>
    </r>
  </si>
  <si>
    <t xml:space="preserve">Other Metal Valve and Pipe Fitting Manufacturing </t>
  </si>
  <si>
    <r>
      <rPr>
        <sz val="8"/>
        <rFont val="Times New Roman"/>
        <family val="1"/>
      </rPr>
      <t>68Q</t>
    </r>
  </si>
  <si>
    <t>Ball and Roller Bearing Manufacturing</t>
  </si>
  <si>
    <r>
      <rPr>
        <sz val="8"/>
        <rFont val="Times New Roman"/>
        <family val="1"/>
      </rPr>
      <t>68S</t>
    </r>
  </si>
  <si>
    <t xml:space="preserve">Small Arms Ammunition Manufacturing </t>
  </si>
  <si>
    <r>
      <rPr>
        <sz val="8"/>
        <rFont val="Times New Roman"/>
        <family val="1"/>
      </rPr>
      <t>69G</t>
    </r>
  </si>
  <si>
    <t xml:space="preserve">Ammunition (except Small Arms) Manufacturing </t>
  </si>
  <si>
    <r>
      <rPr>
        <sz val="8"/>
        <rFont val="Times New Roman"/>
        <family val="1"/>
      </rPr>
      <t>69N</t>
    </r>
  </si>
  <si>
    <t xml:space="preserve">Small Arms, Ordnance, and Ordnance Accessories Manufacturing </t>
  </si>
  <si>
    <r>
      <rPr>
        <sz val="8"/>
        <rFont val="Times New Roman"/>
        <family val="1"/>
      </rPr>
      <t>69T</t>
    </r>
  </si>
  <si>
    <t xml:space="preserve">Fabricated Pipe and Pipe Fitting Manufacturing </t>
  </si>
  <si>
    <r>
      <rPr>
        <sz val="8"/>
        <rFont val="Times New Roman"/>
        <family val="1"/>
      </rPr>
      <t>6A</t>
    </r>
  </si>
  <si>
    <t xml:space="preserve">All Other Miscellaneous Fabricated Metal Product Manufacturing </t>
  </si>
  <si>
    <r>
      <rPr>
        <sz val="8"/>
        <rFont val="Times New Roman"/>
        <family val="1"/>
      </rPr>
      <t>6AA</t>
    </r>
  </si>
  <si>
    <t xml:space="preserve">Farm Machinery and Equipment Manufacturing </t>
  </si>
  <si>
    <r>
      <rPr>
        <sz val="8"/>
        <rFont val="Times New Roman"/>
        <family val="1"/>
      </rPr>
      <t>6AD</t>
    </r>
  </si>
  <si>
    <t xml:space="preserve">Lawn and Garden Tractor and Home Lawn and Garden Equipment Manufacturing </t>
  </si>
  <si>
    <r>
      <rPr>
        <sz val="8"/>
        <rFont val="Times New Roman"/>
        <family val="1"/>
      </rPr>
      <t>6AJ</t>
    </r>
  </si>
  <si>
    <t>Construction Machinery Manufacturing</t>
  </si>
  <si>
    <r>
      <rPr>
        <sz val="8"/>
        <rFont val="Times New Roman"/>
        <family val="1"/>
      </rPr>
      <t>6AK</t>
    </r>
  </si>
  <si>
    <t xml:space="preserve">Mining Machinery and Equipment Manufacturing </t>
  </si>
  <si>
    <r>
      <rPr>
        <sz val="8"/>
        <rFont val="Times New Roman"/>
        <family val="1"/>
      </rPr>
      <t>6AL</t>
    </r>
  </si>
  <si>
    <t xml:space="preserve">Oil and Gas Field Machinery and Equipment Manufacturing </t>
  </si>
  <si>
    <r>
      <rPr>
        <sz val="8"/>
        <rFont val="Times New Roman"/>
        <family val="1"/>
      </rPr>
      <t>6AN</t>
    </r>
  </si>
  <si>
    <t xml:space="preserve">Food Product Machinery Manufacturing </t>
  </si>
  <si>
    <r>
      <rPr>
        <sz val="8"/>
        <rFont val="Times New Roman"/>
        <family val="1"/>
      </rPr>
      <t>6BA</t>
    </r>
  </si>
  <si>
    <t xml:space="preserve">Semiconductor Machinery Manufacturing </t>
  </si>
  <si>
    <r>
      <rPr>
        <sz val="8"/>
        <rFont val="Times New Roman"/>
        <family val="1"/>
      </rPr>
      <t>6BD</t>
    </r>
  </si>
  <si>
    <t xml:space="preserve">Sawmill, Woodworking, and Paper Machinery Manufacturing </t>
  </si>
  <si>
    <r>
      <rPr>
        <sz val="8"/>
        <rFont val="Times New Roman"/>
        <family val="1"/>
      </rPr>
      <t>6BJ</t>
    </r>
  </si>
  <si>
    <t xml:space="preserve">Printing Machinery and Equipment Manufacturing </t>
  </si>
  <si>
    <r>
      <rPr>
        <sz val="8"/>
        <rFont val="Times New Roman"/>
        <family val="1"/>
      </rPr>
      <t>6BK</t>
    </r>
  </si>
  <si>
    <t xml:space="preserve">Other Industrial Machinery Manufacturing </t>
  </si>
  <si>
    <r>
      <rPr>
        <sz val="8"/>
        <rFont val="Times New Roman"/>
        <family val="1"/>
      </rPr>
      <t>6BL</t>
    </r>
  </si>
  <si>
    <t xml:space="preserve">Optical Instrument and Lens Manufacturing </t>
  </si>
  <si>
    <r>
      <rPr>
        <sz val="8"/>
        <rFont val="Times New Roman"/>
        <family val="1"/>
      </rPr>
      <t>6BN</t>
    </r>
  </si>
  <si>
    <t xml:space="preserve">Photographic and Photocopying Equipment Manufacturing </t>
  </si>
  <si>
    <r>
      <rPr>
        <sz val="8"/>
        <rFont val="Times New Roman"/>
        <family val="1"/>
      </rPr>
      <t>6C</t>
    </r>
  </si>
  <si>
    <t xml:space="preserve">Other Commercial and Service Industry Machinery Manufacturing </t>
  </si>
  <si>
    <r>
      <rPr>
        <sz val="8"/>
        <rFont val="Times New Roman"/>
        <family val="1"/>
      </rPr>
      <t>6CA</t>
    </r>
  </si>
  <si>
    <t xml:space="preserve">Industrial and Commercial Fan and Blower and Air Purification Equipment Manufacturing </t>
  </si>
  <si>
    <r>
      <rPr>
        <sz val="8"/>
        <rFont val="Times New Roman"/>
        <family val="1"/>
      </rPr>
      <t>6CD</t>
    </r>
  </si>
  <si>
    <t xml:space="preserve">Heating Equipment (except Warm Air Furnaces) Manufacturing </t>
  </si>
  <si>
    <r>
      <rPr>
        <sz val="8"/>
        <rFont val="Times New Roman"/>
        <family val="1"/>
      </rPr>
      <t>6CJ</t>
    </r>
  </si>
  <si>
    <t xml:space="preserve">Air-Conditioning and Warm Air Heating Equipment and Commercial and Industrial Refrigeration Equipment Manufacturing </t>
  </si>
  <si>
    <r>
      <rPr>
        <sz val="8"/>
        <rFont val="Times New Roman"/>
        <family val="1"/>
      </rPr>
      <t>6CK</t>
    </r>
  </si>
  <si>
    <t xml:space="preserve">Industrial Mold Manufacturing </t>
  </si>
  <si>
    <r>
      <rPr>
        <sz val="8"/>
        <rFont val="Times New Roman"/>
        <family val="1"/>
      </rPr>
      <t>6CL</t>
    </r>
  </si>
  <si>
    <t xml:space="preserve">Special Die and Tool, Die Set, Jig, and Fixture Manufacturing </t>
  </si>
  <si>
    <r>
      <rPr>
        <sz val="8"/>
        <rFont val="Times New Roman"/>
        <family val="1"/>
      </rPr>
      <t>6CN</t>
    </r>
  </si>
  <si>
    <t xml:space="preserve">Cutting Tool and Machine Tool Accessory Manufacturing </t>
  </si>
  <si>
    <r>
      <rPr>
        <sz val="8"/>
        <rFont val="Times New Roman"/>
        <family val="1"/>
      </rPr>
      <t>6D</t>
    </r>
  </si>
  <si>
    <t xml:space="preserve">Machine Tool Manufacturing </t>
  </si>
  <si>
    <r>
      <rPr>
        <sz val="8"/>
        <rFont val="Times New Roman"/>
        <family val="1"/>
      </rPr>
      <t>6DA</t>
    </r>
  </si>
  <si>
    <t xml:space="preserve">Rolling Mill and Other Metalworking Machinery Manufacturing </t>
  </si>
  <si>
    <r>
      <rPr>
        <sz val="8"/>
        <rFont val="Times New Roman"/>
        <family val="1"/>
      </rPr>
      <t>6DD</t>
    </r>
  </si>
  <si>
    <t xml:space="preserve">Turbine and Turbine Generator Set Units Manufacturing </t>
  </si>
  <si>
    <r>
      <rPr>
        <sz val="8"/>
        <rFont val="Times New Roman"/>
        <family val="1"/>
      </rPr>
      <t>6DJ</t>
    </r>
  </si>
  <si>
    <t xml:space="preserve">Speed Changer, Industrial High-Speed Drive, and Gear Manufacturing </t>
  </si>
  <si>
    <r>
      <rPr>
        <sz val="8"/>
        <rFont val="Times New Roman"/>
        <family val="1"/>
      </rPr>
      <t>6DK</t>
    </r>
  </si>
  <si>
    <t xml:space="preserve">Mechanical Power Transmission Equipment Manufacturing </t>
  </si>
  <si>
    <r>
      <rPr>
        <sz val="8"/>
        <rFont val="Times New Roman"/>
        <family val="1"/>
      </rPr>
      <t>6DL</t>
    </r>
  </si>
  <si>
    <t xml:space="preserve">Other Engine Equipment Manufacturing </t>
  </si>
  <si>
    <r>
      <rPr>
        <sz val="8"/>
        <rFont val="Times New Roman"/>
        <family val="1"/>
      </rPr>
      <t>6DN</t>
    </r>
  </si>
  <si>
    <t xml:space="preserve">Air and Gas Compressor Manufacturing </t>
  </si>
  <si>
    <r>
      <rPr>
        <sz val="8"/>
        <rFont val="Times New Roman"/>
        <family val="1"/>
      </rPr>
      <t>6F</t>
    </r>
  </si>
  <si>
    <t xml:space="preserve">Measuring, Dispensing, and Other Pumping Equipment Manufacturing </t>
  </si>
  <si>
    <r>
      <rPr>
        <sz val="8"/>
        <rFont val="Times New Roman"/>
        <family val="1"/>
      </rPr>
      <t>6H</t>
    </r>
  </si>
  <si>
    <t xml:space="preserve">Elevator and Moving Stairway Manufacturing </t>
  </si>
  <si>
    <r>
      <rPr>
        <sz val="8"/>
        <rFont val="Times New Roman"/>
        <family val="1"/>
      </rPr>
      <t>6J</t>
    </r>
  </si>
  <si>
    <t xml:space="preserve">Conveyor and Conveying Equipment Manufacturing </t>
  </si>
  <si>
    <r>
      <rPr>
        <sz val="8"/>
        <rFont val="Times New Roman"/>
        <family val="1"/>
      </rPr>
      <t>6K</t>
    </r>
  </si>
  <si>
    <t xml:space="preserve">Overhead Traveling Crane, Hoist, and Monorail System Manufacturing </t>
  </si>
  <si>
    <r>
      <rPr>
        <sz val="8"/>
        <rFont val="Times New Roman"/>
        <family val="1"/>
      </rPr>
      <t>6L</t>
    </r>
  </si>
  <si>
    <t xml:space="preserve">Industrial Truck, Tractor, Trailer, and Stacker Machinery Manufacturing </t>
  </si>
  <si>
    <r>
      <rPr>
        <sz val="8"/>
        <rFont val="Times New Roman"/>
        <family val="1"/>
      </rPr>
      <t>6N</t>
    </r>
  </si>
  <si>
    <t xml:space="preserve">Power-Driven Handtool Manufacturing </t>
  </si>
  <si>
    <r>
      <rPr>
        <sz val="8"/>
        <rFont val="Times New Roman"/>
        <family val="1"/>
      </rPr>
      <t>6S</t>
    </r>
  </si>
  <si>
    <t xml:space="preserve">Welding and Soldering Equipment Manufacturing </t>
  </si>
  <si>
    <r>
      <rPr>
        <sz val="8"/>
        <rFont val="Times New Roman"/>
        <family val="1"/>
      </rPr>
      <t>6U</t>
    </r>
  </si>
  <si>
    <t xml:space="preserve">Packaging Machinery Manufacturing </t>
  </si>
  <si>
    <r>
      <rPr>
        <sz val="8"/>
        <rFont val="Times New Roman"/>
        <family val="1"/>
      </rPr>
      <t>6Z</t>
    </r>
  </si>
  <si>
    <t xml:space="preserve">Industrial Process Furnace and Oven Manufacturing </t>
  </si>
  <si>
    <r>
      <rPr>
        <sz val="8"/>
        <rFont val="Times New Roman"/>
        <family val="1"/>
      </rPr>
      <t>72C</t>
    </r>
  </si>
  <si>
    <t xml:space="preserve">Fluid Power Cylinder and Actuator Manufacturing </t>
  </si>
  <si>
    <r>
      <rPr>
        <sz val="8"/>
        <rFont val="Times New Roman"/>
        <family val="1"/>
      </rPr>
      <t>72H</t>
    </r>
  </si>
  <si>
    <t xml:space="preserve">Fluid Power Pump and Motor Manufacturing </t>
  </si>
  <si>
    <r>
      <rPr>
        <sz val="8"/>
        <rFont val="Times New Roman"/>
        <family val="1"/>
      </rPr>
      <t>72N</t>
    </r>
  </si>
  <si>
    <t xml:space="preserve">Scale and Balance Manufacturing </t>
  </si>
  <si>
    <r>
      <rPr>
        <sz val="8"/>
        <rFont val="Times New Roman"/>
        <family val="1"/>
      </rPr>
      <t>72Q</t>
    </r>
  </si>
  <si>
    <t xml:space="preserve">All Other Miscellaneous General Purpose Machinery Manufacturing </t>
  </si>
  <si>
    <r>
      <rPr>
        <sz val="8"/>
        <rFont val="Times New Roman"/>
        <family val="1"/>
      </rPr>
      <t>72S</t>
    </r>
  </si>
  <si>
    <t xml:space="preserve">Electronic Computer Manufacturing </t>
  </si>
  <si>
    <r>
      <rPr>
        <sz val="8"/>
        <rFont val="Times New Roman"/>
        <family val="1"/>
      </rPr>
      <t>72T</t>
    </r>
  </si>
  <si>
    <t xml:space="preserve">Computer Storage Device Manufacturing </t>
  </si>
  <si>
    <r>
      <rPr>
        <sz val="8"/>
        <rFont val="Times New Roman"/>
        <family val="1"/>
      </rPr>
      <t>73C</t>
    </r>
  </si>
  <si>
    <t xml:space="preserve">Computer Terminal and Other Computer Peripheral Equipment Manufacturing </t>
  </si>
  <si>
    <r>
      <rPr>
        <sz val="8"/>
        <rFont val="Times New Roman"/>
        <family val="1"/>
      </rPr>
      <t>73H</t>
    </r>
  </si>
  <si>
    <t>Telephone Apparatus Manufacturing</t>
  </si>
  <si>
    <r>
      <rPr>
        <sz val="8"/>
        <rFont val="Times New Roman"/>
        <family val="1"/>
      </rPr>
      <t>73N</t>
    </r>
  </si>
  <si>
    <t>Radio and Television Broadcasting and Wireless Communications Equipment Manufacturing</t>
  </si>
  <si>
    <r>
      <rPr>
        <sz val="8"/>
        <rFont val="Times New Roman"/>
        <family val="1"/>
      </rPr>
      <t>73Q</t>
    </r>
  </si>
  <si>
    <t>Other Communications Equipment Manufacturing</t>
  </si>
  <si>
    <r>
      <rPr>
        <sz val="8"/>
        <rFont val="Times New Roman"/>
        <family val="1"/>
      </rPr>
      <t>73S</t>
    </r>
  </si>
  <si>
    <t>Audio and Video Equipment Manufacturing</t>
  </si>
  <si>
    <r>
      <rPr>
        <sz val="8"/>
        <rFont val="Times New Roman"/>
        <family val="1"/>
      </rPr>
      <t>73T</t>
    </r>
  </si>
  <si>
    <t xml:space="preserve">Bare Printed Circuit Board Manufacturing  </t>
  </si>
  <si>
    <r>
      <rPr>
        <sz val="8"/>
        <rFont val="Times New Roman"/>
        <family val="1"/>
      </rPr>
      <t>74H</t>
    </r>
  </si>
  <si>
    <t xml:space="preserve">Semiconductor and Related Device Manufacturing </t>
  </si>
  <si>
    <r>
      <rPr>
        <sz val="8"/>
        <rFont val="Times New Roman"/>
        <family val="1"/>
      </rPr>
      <t>74N</t>
    </r>
  </si>
  <si>
    <t xml:space="preserve">Capacitor, Resistor, Coil, Transformer, and Other Inductor Manufacturing </t>
  </si>
  <si>
    <r>
      <rPr>
        <sz val="8"/>
        <rFont val="Times New Roman"/>
        <family val="1"/>
      </rPr>
      <t>75H</t>
    </r>
  </si>
  <si>
    <t xml:space="preserve">Electronic Connector Manufacturing </t>
  </si>
  <si>
    <r>
      <rPr>
        <sz val="8"/>
        <rFont val="Times New Roman"/>
        <family val="1"/>
      </rPr>
      <t>75N</t>
    </r>
  </si>
  <si>
    <t xml:space="preserve">Printed Circuit Assembly (Electronic Assembly) Manufacturing </t>
  </si>
  <si>
    <r>
      <rPr>
        <sz val="8"/>
        <rFont val="Times New Roman"/>
        <family val="1"/>
      </rPr>
      <t>76H</t>
    </r>
  </si>
  <si>
    <t xml:space="preserve">Other Electronic Component Manufacturing </t>
  </si>
  <si>
    <r>
      <rPr>
        <sz val="8"/>
        <rFont val="Times New Roman"/>
        <family val="1"/>
      </rPr>
      <t>76N</t>
    </r>
  </si>
  <si>
    <t xml:space="preserve">Electromedical and Electrotherapeutic Apparatus Manufacturing </t>
  </si>
  <si>
    <r>
      <rPr>
        <sz val="8"/>
        <rFont val="Times New Roman"/>
        <family val="1"/>
      </rPr>
      <t>77C</t>
    </r>
  </si>
  <si>
    <t xml:space="preserve">Search, Detection, Navigation, Guidance, Aeronautical, and Nautical System and Instrument Manufacturing </t>
  </si>
  <si>
    <r>
      <rPr>
        <sz val="8"/>
        <rFont val="Times New Roman"/>
        <family val="1"/>
      </rPr>
      <t>77H</t>
    </r>
  </si>
  <si>
    <t xml:space="preserve">Automatic Environmental Control Manufacturing for Residential, Commercial, and Appliance Use </t>
  </si>
  <si>
    <r>
      <rPr>
        <sz val="8"/>
        <rFont val="Times New Roman"/>
        <family val="1"/>
      </rPr>
      <t>77N</t>
    </r>
  </si>
  <si>
    <t xml:space="preserve">Instruments and Related Products Manufacturing for Measuring, Displaying, and Controlling Industrial Process Variables </t>
  </si>
  <si>
    <r>
      <rPr>
        <sz val="8"/>
        <rFont val="Times New Roman"/>
        <family val="1"/>
      </rPr>
      <t>77S</t>
    </r>
  </si>
  <si>
    <t xml:space="preserve">Totalizing Fluid Meter and Counting Device Manufacturing </t>
  </si>
  <si>
    <r>
      <rPr>
        <sz val="8"/>
        <rFont val="Times New Roman"/>
        <family val="1"/>
      </rPr>
      <t>78C</t>
    </r>
  </si>
  <si>
    <t xml:space="preserve">Instrument Manufacturing for Measuring and Testing Electricity and Electrical Signals </t>
  </si>
  <si>
    <r>
      <rPr>
        <sz val="8"/>
        <rFont val="Times New Roman"/>
        <family val="1"/>
      </rPr>
      <t>78H</t>
    </r>
  </si>
  <si>
    <t xml:space="preserve">Analytical Laboratory Instrument Manufacturing </t>
  </si>
  <si>
    <r>
      <rPr>
        <sz val="8"/>
        <rFont val="Times New Roman"/>
        <family val="1"/>
      </rPr>
      <t>78N</t>
    </r>
  </si>
  <si>
    <t xml:space="preserve">Irradiation Apparatus Manufacturing </t>
  </si>
  <si>
    <r>
      <rPr>
        <sz val="8"/>
        <rFont val="Times New Roman"/>
        <family val="1"/>
      </rPr>
      <t>78S</t>
    </r>
  </si>
  <si>
    <t xml:space="preserve">Other Measuring and Controlling Device Manufacturing </t>
  </si>
  <si>
    <r>
      <rPr>
        <sz val="8"/>
        <rFont val="Times New Roman"/>
        <family val="1"/>
      </rPr>
      <t>79C</t>
    </r>
  </si>
  <si>
    <t xml:space="preserve">Blank Magnetic and Optical Recording Media Manufacturing </t>
  </si>
  <si>
    <r>
      <rPr>
        <sz val="8"/>
        <rFont val="Times New Roman"/>
        <family val="1"/>
      </rPr>
      <t>79H</t>
    </r>
  </si>
  <si>
    <t xml:space="preserve">Software and Other Prerecorded Compact Disc, Tape, and Record Reproducing </t>
  </si>
  <si>
    <r>
      <rPr>
        <sz val="8"/>
        <rFont val="Times New Roman"/>
        <family val="1"/>
      </rPr>
      <t>79N</t>
    </r>
  </si>
  <si>
    <t>Electric Lamp Bulb and Part Manufacturing</t>
  </si>
  <si>
    <r>
      <rPr>
        <sz val="8"/>
        <rFont val="Times New Roman"/>
        <family val="1"/>
      </rPr>
      <t>79S</t>
    </r>
  </si>
  <si>
    <t xml:space="preserve">Residential Electric Lighting Fixture Manufacturing </t>
  </si>
  <si>
    <r>
      <rPr>
        <sz val="8"/>
        <rFont val="Times New Roman"/>
        <family val="1"/>
      </rPr>
      <t>7C</t>
    </r>
  </si>
  <si>
    <t xml:space="preserve">Commercial, Industrial, and Institutional Electric Lighting Fixture Manufacturing </t>
  </si>
  <si>
    <r>
      <rPr>
        <sz val="8"/>
        <rFont val="Times New Roman"/>
        <family val="1"/>
      </rPr>
      <t>7G</t>
    </r>
  </si>
  <si>
    <t xml:space="preserve">Other Lighting Equipment Manufacturing </t>
  </si>
  <si>
    <r>
      <rPr>
        <sz val="8"/>
        <rFont val="Times New Roman"/>
        <family val="1"/>
      </rPr>
      <t>7H</t>
    </r>
  </si>
  <si>
    <t>Small Electrical Appliance Manufacturing</t>
  </si>
  <si>
    <r>
      <rPr>
        <sz val="8"/>
        <rFont val="Times New Roman"/>
        <family val="1"/>
      </rPr>
      <t>7N</t>
    </r>
  </si>
  <si>
    <t xml:space="preserve">Major Household Appliance Manufacturing </t>
  </si>
  <si>
    <r>
      <rPr>
        <sz val="8"/>
        <rFont val="Times New Roman"/>
        <family val="1"/>
      </rPr>
      <t>7Q</t>
    </r>
  </si>
  <si>
    <t xml:space="preserve">Power, Distribution, and Specialty Transformer Manufacturing </t>
  </si>
  <si>
    <r>
      <rPr>
        <sz val="8"/>
        <rFont val="Times New Roman"/>
        <family val="1"/>
      </rPr>
      <t>7S</t>
    </r>
  </si>
  <si>
    <t xml:space="preserve">Motor and Generator Manufacturing </t>
  </si>
  <si>
    <r>
      <rPr>
        <sz val="8"/>
        <rFont val="Times New Roman"/>
        <family val="1"/>
      </rPr>
      <t>82C</t>
    </r>
  </si>
  <si>
    <t xml:space="preserve">Switchgear and Switchboard Apparatus Manufacturing </t>
  </si>
  <si>
    <r>
      <rPr>
        <sz val="8"/>
        <rFont val="Times New Roman"/>
        <family val="1"/>
      </rPr>
      <t>82G</t>
    </r>
  </si>
  <si>
    <t xml:space="preserve">Relay and Industrial Control Manufacturing </t>
  </si>
  <si>
    <r>
      <rPr>
        <sz val="8"/>
        <rFont val="Times New Roman"/>
        <family val="1"/>
      </rPr>
      <t>82H</t>
    </r>
  </si>
  <si>
    <t xml:space="preserve">Storage Battery Manufacturing </t>
  </si>
  <si>
    <r>
      <rPr>
        <sz val="8"/>
        <rFont val="Times New Roman"/>
        <family val="1"/>
      </rPr>
      <t>82N</t>
    </r>
  </si>
  <si>
    <t xml:space="preserve">Primary Battery Manufacturing </t>
  </si>
  <si>
    <r>
      <rPr>
        <sz val="8"/>
        <rFont val="Times New Roman"/>
        <family val="1"/>
      </rPr>
      <t>82R</t>
    </r>
  </si>
  <si>
    <t xml:space="preserve">Fiber Optic Cable Manufacturing </t>
  </si>
  <si>
    <r>
      <rPr>
        <sz val="8"/>
        <rFont val="Times New Roman"/>
        <family val="1"/>
      </rPr>
      <t>82S</t>
    </r>
  </si>
  <si>
    <t xml:space="preserve">Other Communication and Energy Wire Manufacturing </t>
  </si>
  <si>
    <r>
      <rPr>
        <sz val="8"/>
        <rFont val="Times New Roman"/>
        <family val="1"/>
      </rPr>
      <t>82T</t>
    </r>
  </si>
  <si>
    <t xml:space="preserve">Current-Carrying Wiring Device Manufacturing </t>
  </si>
  <si>
    <r>
      <rPr>
        <sz val="8"/>
        <rFont val="Times New Roman"/>
        <family val="1"/>
      </rPr>
      <t>82W</t>
    </r>
  </si>
  <si>
    <t xml:space="preserve">Noncurrent-Carrying Wiring Device Manufacturing </t>
  </si>
  <si>
    <r>
      <rPr>
        <sz val="8"/>
        <rFont val="Times New Roman"/>
        <family val="1"/>
      </rPr>
      <t>84H</t>
    </r>
  </si>
  <si>
    <t xml:space="preserve">Carbon and Graphite Product Manufacturing </t>
  </si>
  <si>
    <r>
      <rPr>
        <sz val="8"/>
        <rFont val="Times New Roman"/>
        <family val="1"/>
      </rPr>
      <t>84N</t>
    </r>
  </si>
  <si>
    <t xml:space="preserve">All Other Miscellaneous Electrical Equipment and Component Manufacturing </t>
  </si>
  <si>
    <r>
      <rPr>
        <sz val="8"/>
        <rFont val="Times New Roman"/>
        <family val="1"/>
      </rPr>
      <t>84R</t>
    </r>
  </si>
  <si>
    <t xml:space="preserve">Automobile Manufacturing </t>
  </si>
  <si>
    <r>
      <rPr>
        <sz val="8"/>
        <rFont val="Times New Roman"/>
        <family val="1"/>
      </rPr>
      <t>84W</t>
    </r>
  </si>
  <si>
    <t xml:space="preserve">Light Truck and Utility Vehicle Manufacturing </t>
  </si>
  <si>
    <r>
      <rPr>
        <sz val="8"/>
        <rFont val="Times New Roman"/>
        <family val="1"/>
      </rPr>
      <t>87C</t>
    </r>
  </si>
  <si>
    <t>Heavy Duty Truck Manufacturing</t>
  </si>
  <si>
    <r>
      <rPr>
        <sz val="8"/>
        <rFont val="Times New Roman"/>
        <family val="1"/>
      </rPr>
      <t>87H</t>
    </r>
  </si>
  <si>
    <t xml:space="preserve">Motor Vehicle Body Manufacturing </t>
  </si>
  <si>
    <r>
      <rPr>
        <sz val="8"/>
        <rFont val="Times New Roman"/>
        <family val="1"/>
      </rPr>
      <t>87N</t>
    </r>
  </si>
  <si>
    <t xml:space="preserve">Truck Trailer Manufacturing </t>
  </si>
  <si>
    <r>
      <rPr>
        <sz val="8"/>
        <rFont val="Times New Roman"/>
        <family val="1"/>
      </rPr>
      <t>87Q</t>
    </r>
  </si>
  <si>
    <t xml:space="preserve">Motor Home Manufacturing </t>
  </si>
  <si>
    <r>
      <rPr>
        <sz val="8"/>
        <rFont val="Times New Roman"/>
        <family val="1"/>
      </rPr>
      <t>87S</t>
    </r>
  </si>
  <si>
    <t xml:space="preserve">Travel Trailer and Camper Manufacturing </t>
  </si>
  <si>
    <r>
      <rPr>
        <sz val="8"/>
        <rFont val="Times New Roman"/>
        <family val="1"/>
      </rPr>
      <t>87T</t>
    </r>
  </si>
  <si>
    <t>Motor Vehicle Gasoline Engine and Engine Parts Manufacturing</t>
  </si>
  <si>
    <r>
      <rPr>
        <sz val="8"/>
        <rFont val="Times New Roman"/>
        <family val="1"/>
      </rPr>
      <t>88C</t>
    </r>
  </si>
  <si>
    <t>Motor Vehicle Electrical and Electronic Equipment Manufacturing</t>
  </si>
  <si>
    <r>
      <rPr>
        <sz val="8"/>
        <rFont val="Times New Roman"/>
        <family val="1"/>
      </rPr>
      <t>88H</t>
    </r>
  </si>
  <si>
    <t>Motor Vehicle Steering and Suspension Components (except Spring) Manufacturing</t>
  </si>
  <si>
    <r>
      <rPr>
        <sz val="8"/>
        <rFont val="Times New Roman"/>
        <family val="1"/>
      </rPr>
      <t>88N</t>
    </r>
  </si>
  <si>
    <t>Motor Vehicle Brake System Manufacturing</t>
  </si>
  <si>
    <r>
      <rPr>
        <sz val="8"/>
        <rFont val="Times New Roman"/>
        <family val="1"/>
      </rPr>
      <t>88Q</t>
    </r>
  </si>
  <si>
    <t>Motor Vehicle Transmission and Power Train Parts Manufacturing</t>
  </si>
  <si>
    <r>
      <rPr>
        <sz val="8"/>
        <rFont val="Times New Roman"/>
        <family val="1"/>
      </rPr>
      <t>88S</t>
    </r>
  </si>
  <si>
    <t>Motor Vehicle Seating and Interior Trim Manufacturing</t>
  </si>
  <si>
    <r>
      <rPr>
        <sz val="8"/>
        <rFont val="Times New Roman"/>
        <family val="1"/>
      </rPr>
      <t>88T</t>
    </r>
  </si>
  <si>
    <t>Motor Vehicle Metal Stamping</t>
  </si>
  <si>
    <r>
      <rPr>
        <sz val="8"/>
        <rFont val="Times New Roman"/>
        <family val="1"/>
      </rPr>
      <t>89C</t>
    </r>
  </si>
  <si>
    <t>Other Motor Vehicle Parts Manufacturing</t>
  </si>
  <si>
    <r>
      <rPr>
        <sz val="8"/>
        <rFont val="Times New Roman"/>
        <family val="1"/>
      </rPr>
      <t>89H</t>
    </r>
  </si>
  <si>
    <t xml:space="preserve">Aircraft Manufacturing </t>
  </si>
  <si>
    <r>
      <rPr>
        <sz val="8"/>
        <rFont val="Times New Roman"/>
        <family val="1"/>
      </rPr>
      <t>89N</t>
    </r>
  </si>
  <si>
    <t xml:space="preserve">Aircraft Engine and Engine Parts Manufacturing </t>
  </si>
  <si>
    <r>
      <rPr>
        <sz val="8"/>
        <rFont val="Times New Roman"/>
        <family val="1"/>
      </rPr>
      <t>89Q</t>
    </r>
  </si>
  <si>
    <t xml:space="preserve">Other Aircraft Parts and Auxiliary Equipment Manufacturing </t>
  </si>
  <si>
    <r>
      <rPr>
        <sz val="8"/>
        <rFont val="Times New Roman"/>
        <family val="1"/>
      </rPr>
      <t>89S</t>
    </r>
  </si>
  <si>
    <t xml:space="preserve">Guided Missile and Space Vehicle Manufacturing </t>
  </si>
  <si>
    <r>
      <rPr>
        <sz val="8"/>
        <rFont val="Times New Roman"/>
        <family val="1"/>
      </rPr>
      <t>89T</t>
    </r>
  </si>
  <si>
    <t xml:space="preserve">Guided Missile and Space Vehicle Propulsion Unit and Propulsion Unit Parts Manufacturing </t>
  </si>
  <si>
    <r>
      <rPr>
        <sz val="8"/>
        <rFont val="Times New Roman"/>
        <family val="1"/>
      </rPr>
      <t>8C</t>
    </r>
  </si>
  <si>
    <t xml:space="preserve">Other Guided Missile and Space Vehicle Parts and Auxiliary Equipment Manufacturing </t>
  </si>
  <si>
    <r>
      <rPr>
        <sz val="8"/>
        <rFont val="Times New Roman"/>
        <family val="1"/>
      </rPr>
      <t>8H</t>
    </r>
  </si>
  <si>
    <t>Railroad Rolling Stock Manufacturing</t>
  </si>
  <si>
    <r>
      <rPr>
        <sz val="8"/>
        <rFont val="Times New Roman"/>
        <family val="1"/>
      </rPr>
      <t>8N</t>
    </r>
  </si>
  <si>
    <t xml:space="preserve">Ship Building and Repairing </t>
  </si>
  <si>
    <r>
      <rPr>
        <sz val="8"/>
        <rFont val="Times New Roman"/>
        <family val="1"/>
      </rPr>
      <t>8Q</t>
    </r>
  </si>
  <si>
    <t xml:space="preserve">Boat Building </t>
  </si>
  <si>
    <r>
      <rPr>
        <sz val="8"/>
        <rFont val="Times New Roman"/>
        <family val="1"/>
      </rPr>
      <t>8S</t>
    </r>
  </si>
  <si>
    <t xml:space="preserve">Motorcycle, Bicycle, and Parts Manufacturing </t>
  </si>
  <si>
    <r>
      <rPr>
        <sz val="8"/>
        <rFont val="Times New Roman"/>
        <family val="1"/>
      </rPr>
      <t>91A</t>
    </r>
  </si>
  <si>
    <t xml:space="preserve">Military Armored Vehicle, Tank, and Tank Component Manufacturing </t>
  </si>
  <si>
    <r>
      <rPr>
        <sz val="8"/>
        <rFont val="Times New Roman"/>
        <family val="1"/>
      </rPr>
      <t>91D</t>
    </r>
  </si>
  <si>
    <t xml:space="preserve">All Other Transportation Equipment Manufacturing </t>
  </si>
  <si>
    <r>
      <rPr>
        <sz val="8"/>
        <rFont val="Times New Roman"/>
        <family val="1"/>
      </rPr>
      <t>91J</t>
    </r>
  </si>
  <si>
    <t>Wood Kitchen Cabinet and Countertop Manufacturing</t>
  </si>
  <si>
    <r>
      <rPr>
        <sz val="8"/>
        <rFont val="Times New Roman"/>
        <family val="1"/>
      </rPr>
      <t>91K</t>
    </r>
  </si>
  <si>
    <t xml:space="preserve">Upholstered Household Furniture Manufacturing </t>
  </si>
  <si>
    <r>
      <rPr>
        <sz val="8"/>
        <rFont val="Times New Roman"/>
        <family val="1"/>
      </rPr>
      <t>91L</t>
    </r>
  </si>
  <si>
    <t xml:space="preserve">Nonupholstered Wood Household Furniture Manufacturing </t>
  </si>
  <si>
    <r>
      <rPr>
        <sz val="8"/>
        <rFont val="Times New Roman"/>
        <family val="1"/>
      </rPr>
      <t>91N</t>
    </r>
  </si>
  <si>
    <t xml:space="preserve">Metal Household Furniture Manufacturing </t>
  </si>
  <si>
    <r>
      <rPr>
        <sz val="8"/>
        <rFont val="Times New Roman"/>
        <family val="1"/>
      </rPr>
      <t>92A</t>
    </r>
  </si>
  <si>
    <t xml:space="preserve">Household Furniture (except Wood and Metal) Manufacturing </t>
  </si>
  <si>
    <r>
      <rPr>
        <sz val="8"/>
        <rFont val="Times New Roman"/>
        <family val="1"/>
      </rPr>
      <t>92D</t>
    </r>
  </si>
  <si>
    <t xml:space="preserve">Institutional Furniture Manufacturing </t>
  </si>
  <si>
    <r>
      <rPr>
        <sz val="8"/>
        <rFont val="Times New Roman"/>
        <family val="1"/>
      </rPr>
      <t>92J</t>
    </r>
  </si>
  <si>
    <t xml:space="preserve">Wood Office Furniture Manufacturing </t>
  </si>
  <si>
    <r>
      <rPr>
        <sz val="8"/>
        <rFont val="Times New Roman"/>
        <family val="1"/>
      </rPr>
      <t>92K</t>
    </r>
  </si>
  <si>
    <t xml:space="preserve">Custom Architectural Woodwork and Millwork Manufacturing </t>
  </si>
  <si>
    <r>
      <rPr>
        <sz val="8"/>
        <rFont val="Times New Roman"/>
        <family val="1"/>
      </rPr>
      <t>92L</t>
    </r>
  </si>
  <si>
    <t xml:space="preserve">Office Furniture (except Wood) Manufacturing </t>
  </si>
  <si>
    <r>
      <rPr>
        <sz val="8"/>
        <rFont val="Times New Roman"/>
        <family val="1"/>
      </rPr>
      <t>92N</t>
    </r>
  </si>
  <si>
    <t xml:space="preserve">Showcase, Partition, Shelving, and Locker Manufacturing </t>
  </si>
  <si>
    <r>
      <rPr>
        <sz val="8"/>
        <rFont val="Times New Roman"/>
        <family val="1"/>
      </rPr>
      <t>93A</t>
    </r>
  </si>
  <si>
    <t>Mattress Manufacturing</t>
  </si>
  <si>
    <r>
      <rPr>
        <sz val="8"/>
        <rFont val="Times New Roman"/>
        <family val="1"/>
      </rPr>
      <t>93D</t>
    </r>
  </si>
  <si>
    <t>Blind and Shade Manufacturing</t>
  </si>
  <si>
    <r>
      <rPr>
        <sz val="8"/>
        <rFont val="Times New Roman"/>
        <family val="1"/>
      </rPr>
      <t>93J</t>
    </r>
  </si>
  <si>
    <t xml:space="preserve">Surgical and Medical Instrument Manufacturing </t>
  </si>
  <si>
    <r>
      <rPr>
        <sz val="8"/>
        <rFont val="Times New Roman"/>
        <family val="1"/>
      </rPr>
      <t>93K</t>
    </r>
  </si>
  <si>
    <t xml:space="preserve">Surgical Appliance and Supplies Manufacturing </t>
  </si>
  <si>
    <r>
      <rPr>
        <sz val="8"/>
        <rFont val="Times New Roman"/>
        <family val="1"/>
      </rPr>
      <t>93L</t>
    </r>
  </si>
  <si>
    <t xml:space="preserve">Dental Equipment and Supplies Manufacturing </t>
  </si>
  <si>
    <r>
      <rPr>
        <sz val="8"/>
        <rFont val="Times New Roman"/>
        <family val="1"/>
      </rPr>
      <t>93N</t>
    </r>
  </si>
  <si>
    <t xml:space="preserve">Ophthalmic Goods Manufacturing </t>
  </si>
  <si>
    <r>
      <rPr>
        <sz val="8"/>
        <rFont val="Times New Roman"/>
        <family val="1"/>
      </rPr>
      <t>94H</t>
    </r>
  </si>
  <si>
    <t xml:space="preserve">Dental Laboratories </t>
  </si>
  <si>
    <r>
      <rPr>
        <sz val="8"/>
        <rFont val="Times New Roman"/>
        <family val="1"/>
      </rPr>
      <t>94N</t>
    </r>
  </si>
  <si>
    <t xml:space="preserve">Jewelry and Silverware Manufacturing </t>
  </si>
  <si>
    <r>
      <rPr>
        <sz val="8"/>
        <rFont val="Times New Roman"/>
        <family val="1"/>
      </rPr>
      <t>94R</t>
    </r>
  </si>
  <si>
    <t>Sporting and Athletic Goods Manufacturing</t>
  </si>
  <si>
    <r>
      <rPr>
        <sz val="8"/>
        <rFont val="Times New Roman"/>
        <family val="1"/>
      </rPr>
      <t>94W</t>
    </r>
  </si>
  <si>
    <t>Doll, Toy, and Game Manufacturing</t>
  </si>
  <si>
    <r>
      <rPr>
        <sz val="8"/>
        <rFont val="Times New Roman"/>
        <family val="1"/>
      </rPr>
      <t>98C</t>
    </r>
  </si>
  <si>
    <t>Office Supplies (except Paper) Manufacturing</t>
  </si>
  <si>
    <r>
      <rPr>
        <sz val="8"/>
        <rFont val="Times New Roman"/>
        <family val="1"/>
      </rPr>
      <t>98H</t>
    </r>
  </si>
  <si>
    <t>Sign Manufacturing</t>
  </si>
  <si>
    <r>
      <rPr>
        <sz val="8"/>
        <rFont val="Times New Roman"/>
        <family val="1"/>
      </rPr>
      <t>98N</t>
    </r>
  </si>
  <si>
    <t xml:space="preserve">Gasket, Packing, and Sealing Device Manufacturing </t>
  </si>
  <si>
    <r>
      <rPr>
        <sz val="8"/>
        <rFont val="Times New Roman"/>
        <family val="1"/>
      </rPr>
      <t>98S</t>
    </r>
  </si>
  <si>
    <t xml:space="preserve">Musical Instrument Manufacturing </t>
  </si>
  <si>
    <r>
      <rPr>
        <sz val="8"/>
        <rFont val="Times New Roman"/>
        <family val="1"/>
      </rPr>
      <t>9A</t>
    </r>
  </si>
  <si>
    <t xml:space="preserve">Fastener, Button, Needle, and Pin Manufacturing </t>
  </si>
  <si>
    <r>
      <rPr>
        <sz val="8"/>
        <rFont val="Times New Roman"/>
        <family val="1"/>
      </rPr>
      <t>9C</t>
    </r>
  </si>
  <si>
    <t xml:space="preserve">Broom, Brush, and Mop Manufacturing </t>
  </si>
  <si>
    <r>
      <rPr>
        <sz val="8"/>
        <rFont val="Times New Roman"/>
        <family val="1"/>
      </rPr>
      <t>9D</t>
    </r>
  </si>
  <si>
    <t xml:space="preserve">Burial Casket Manufacturing </t>
  </si>
  <si>
    <r>
      <rPr>
        <sz val="8"/>
        <rFont val="Times New Roman"/>
        <family val="1"/>
      </rPr>
      <t>9F</t>
    </r>
  </si>
  <si>
    <t xml:space="preserve">All Other Miscellaneous Manufacturing </t>
  </si>
  <si>
    <r>
      <rPr>
        <sz val="8"/>
        <rFont val="Times New Roman"/>
        <family val="1"/>
      </rPr>
      <t>9H</t>
    </r>
  </si>
  <si>
    <t xml:space="preserve">Automobile and Other Motor Vehicle Merchant Wholesalers </t>
  </si>
  <si>
    <r>
      <rPr>
        <sz val="8"/>
        <rFont val="Times New Roman"/>
        <family val="1"/>
      </rPr>
      <t>9J</t>
    </r>
  </si>
  <si>
    <t xml:space="preserve">Motor Vehicle Supplies and New Parts Merchant Wholesalers </t>
  </si>
  <si>
    <r>
      <rPr>
        <sz val="8"/>
        <rFont val="Times New Roman"/>
        <family val="1"/>
      </rPr>
      <t>9K</t>
    </r>
  </si>
  <si>
    <t xml:space="preserve">Tire and Tube Merchant Wholesalers </t>
  </si>
  <si>
    <r>
      <rPr>
        <sz val="8"/>
        <rFont val="Times New Roman"/>
        <family val="1"/>
      </rPr>
      <t>9L</t>
    </r>
  </si>
  <si>
    <t xml:space="preserve">Motor Vehicle Parts (Used) Merchant Wholesalers </t>
  </si>
  <si>
    <r>
      <rPr>
        <sz val="8"/>
        <rFont val="Times New Roman"/>
        <family val="1"/>
      </rPr>
      <t>9N</t>
    </r>
  </si>
  <si>
    <t xml:space="preserve">Furniture Merchant Wholesalers </t>
  </si>
  <si>
    <r>
      <rPr>
        <sz val="8"/>
        <rFont val="Times New Roman"/>
        <family val="1"/>
      </rPr>
      <t>9S</t>
    </r>
  </si>
  <si>
    <t xml:space="preserve">Home Furnishing Merchant Wholesalers </t>
  </si>
  <si>
    <r>
      <rPr>
        <sz val="8"/>
        <rFont val="Times New Roman"/>
        <family val="1"/>
      </rPr>
      <t>9U</t>
    </r>
  </si>
  <si>
    <t xml:space="preserve">Lumber, Plywood, Millwork, and Wood Panel Merchant Wholesalers </t>
  </si>
  <si>
    <r>
      <rPr>
        <sz val="8"/>
        <rFont val="Times New Roman"/>
        <family val="1"/>
      </rPr>
      <t>9Z</t>
    </r>
  </si>
  <si>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</si>
  <si>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</si>
  <si>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</si>
  <si>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</si>
  <si>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</si>
  <si>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</si>
  <si>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</si>
  <si>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</si>
  <si>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</si>
  <si>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</si>
  <si>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</si>
  <si>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</si>
  <si>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</si>
  <si>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</si>
  <si>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</si>
  <si>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</si>
  <si>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</si>
  <si>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</si>
  <si>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</si>
  <si>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</si>
  <si>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</si>
  <si>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</si>
  <si>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</si>
  <si>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</si>
  <si>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</si>
  <si>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</si>
  <si>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</si>
  <si>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</si>
  <si>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</si>
  <si>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</si>
  <si>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</si>
  <si>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</si>
  <si>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</si>
  <si>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</si>
  <si>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</si>
  <si>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</si>
  <si>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</si>
  <si>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</si>
  <si>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</si>
  <si>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</si>
  <si>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</si>
  <si>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</si>
  <si>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</si>
  <si>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</si>
  <si>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</si>
  <si>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</si>
  <si>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</si>
  <si>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</si>
  <si>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</si>
  <si>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</si>
  <si>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</si>
  <si>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</si>
  <si>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</si>
  <si>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</si>
  <si>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</si>
  <si>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</si>
  <si>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</si>
  <si>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</si>
  <si>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</si>
  <si>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</si>
  <si>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</si>
  <si>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</si>
  <si>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</si>
  <si>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</si>
  <si>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</si>
  <si>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</si>
  <si>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</si>
  <si>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</si>
  <si>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</si>
  <si>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</si>
  <si>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</si>
  <si>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</si>
  <si>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</si>
  <si>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</si>
  <si>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</si>
  <si>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</si>
  <si>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</si>
  <si>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</si>
  <si>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</si>
  <si>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</si>
  <si>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</si>
  <si>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</si>
  <si>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</si>
  <si>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</si>
  <si>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</si>
  <si>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</si>
  <si>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</si>
  <si>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</si>
  <si>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</si>
  <si>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</si>
  <si>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</si>
  <si>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</si>
  <si>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</si>
  <si>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</si>
  <si>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</si>
  <si>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</si>
  <si>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</si>
  <si>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</si>
  <si>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</si>
  <si>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</si>
  <si>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</si>
  <si>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</si>
  <si>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</si>
  <si>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</si>
  <si>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</si>
  <si>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</si>
  <si>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</si>
  <si>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</si>
  <si>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</si>
  <si>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</si>
  <si>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</si>
  <si>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</si>
  <si>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</si>
  <si>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</si>
  <si>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</si>
  <si>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</si>
  <si>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</si>
  <si>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</si>
  <si>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</si>
  <si>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</si>
  <si>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</si>
  <si>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</si>
  <si>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</si>
  <si>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</si>
  <si>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</si>
  <si>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</si>
  <si>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</si>
  <si>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</si>
  <si>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</si>
  <si>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</si>
  <si>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</si>
  <si>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</si>
  <si>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</si>
  <si>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</si>
  <si>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</si>
  <si>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</si>
  <si>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</si>
  <si>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</si>
  <si>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</si>
  <si>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</si>
  <si>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</si>
  <si>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</si>
  <si>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</si>
  <si>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</si>
  <si>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</si>
  <si>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</si>
  <si>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</si>
  <si>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</si>
  <si>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</si>
  <si>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</si>
  <si>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</si>
  <si>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</si>
  <si>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</si>
  <si>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</si>
  <si>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</si>
  <si>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</si>
  <si>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</si>
  <si>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</si>
  <si>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</si>
  <si>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</si>
  <si>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</si>
  <si>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</si>
  <si>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</si>
  <si>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</si>
  <si>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</si>
  <si>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</si>
  <si>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</si>
  <si>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</si>
  <si>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</si>
  <si>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</si>
  <si>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</si>
  <si>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</si>
  <si>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</si>
  <si>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</si>
  <si>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</si>
  <si>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</si>
  <si>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</si>
  <si>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</si>
  <si>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</si>
  <si>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</si>
  <si>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</si>
  <si>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</si>
  <si>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</si>
  <si>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</si>
  <si>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</si>
  <si>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</si>
  <si>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</si>
  <si>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</si>
  <si>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</si>
  <si>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</si>
  <si>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</si>
  <si>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</si>
  <si>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</si>
  <si>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</si>
  <si>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</si>
  <si>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</si>
  <si>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</si>
  <si>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</si>
  <si>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</si>
  <si>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</si>
  <si>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</si>
  <si>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</si>
  <si>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</si>
  <si>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</si>
  <si>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</si>
  <si>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</si>
  <si>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</si>
  <si>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</si>
  <si>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</si>
  <si>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</si>
  <si>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</si>
  <si>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</si>
  <si>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</si>
  <si>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</si>
  <si>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</si>
  <si>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</si>
  <si>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</si>
  <si>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</si>
  <si>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</si>
  <si>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</si>
  <si>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</si>
  <si>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</si>
  <si>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</si>
  <si>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</si>
  <si>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</si>
  <si>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</si>
  <si>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</si>
  <si>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</si>
  <si>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</si>
  <si>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</si>
  <si>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</si>
  <si>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</si>
  <si>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</si>
  <si>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</si>
  <si>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</si>
  <si>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</si>
  <si>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</si>
  <si>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</si>
  <si>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</si>
  <si>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</si>
  <si>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</si>
  <si>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</si>
  <si>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</si>
  <si>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</si>
  <si>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</si>
  <si>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</si>
  <si>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</si>
  <si>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</si>
  <si>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</si>
  <si>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</si>
  <si>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</si>
  <si>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</si>
  <si>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</si>
  <si>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</si>
  <si>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</si>
  <si>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</si>
  <si>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</si>
  <si>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</si>
  <si>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</si>
  <si>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</si>
  <si>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</si>
  <si>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</si>
  <si>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</si>
  <si>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</si>
  <si>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</si>
  <si>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</si>
  <si>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</si>
  <si>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</si>
  <si>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</si>
  <si>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</si>
  <si>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</si>
  <si>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</si>
  <si>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</si>
  <si>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</si>
  <si>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</si>
  <si>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</si>
  <si>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</si>
  <si>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</si>
  <si>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</si>
  <si>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</si>
  <si>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</si>
  <si>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</si>
  <si>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</si>
  <si>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</si>
  <si>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</si>
  <si>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</si>
  <si>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</si>
  <si>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</si>
  <si>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</si>
  <si>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</si>
  <si>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</si>
  <si>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</si>
  <si>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</si>
  <si>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</si>
  <si>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</si>
  <si>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</si>
  <si>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</si>
  <si>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</si>
  <si>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</si>
  <si>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</si>
  <si>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</si>
  <si>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</si>
  <si>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</si>
  <si>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</si>
  <si>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</si>
  <si>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</si>
  <si>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</si>
  <si>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</si>
  <si>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</si>
  <si>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</si>
  <si>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</si>
  <si>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</si>
  <si>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</si>
  <si>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</si>
  <si>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</si>
  <si>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</si>
  <si>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</si>
  <si>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</si>
  <si>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</si>
  <si>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</si>
  <si>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</si>
  <si>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</si>
  <si>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</si>
  <si>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</si>
  <si>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</si>
  <si>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</si>
  <si>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</si>
  <si>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</si>
  <si>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</si>
  <si>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</si>
  <si>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</si>
  <si>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</si>
  <si>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</si>
  <si>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</si>
  <si>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</si>
  <si>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</si>
  <si>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</si>
  <si>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</si>
  <si>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r>
      <t>Executive Search Services</t>
    </r>
    <r>
      <rPr>
        <sz val="10"/>
        <color indexed="8"/>
        <rFont val="Arial"/>
        <family val="2"/>
      </rPr>
      <t xml:space="preserve"> </t>
    </r>
  </si>
  <si>
    <t>Temporary Help Services</t>
  </si>
  <si>
    <t>Professional Employer Organizations</t>
  </si>
  <si>
    <t>Document Preparation Services</t>
  </si>
  <si>
    <r>
      <t>Telephone Answering Services</t>
    </r>
    <r>
      <rPr>
        <sz val="10"/>
        <color indexed="8"/>
        <rFont val="Arial"/>
        <family val="2"/>
      </rPr>
      <t xml:space="preserve"> </t>
    </r>
  </si>
  <si>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</si>
  <si>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</si>
  <si>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</si>
  <si>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</si>
  <si>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</si>
  <si>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</si>
  <si>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</si>
  <si>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</si>
  <si>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</si>
  <si>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</si>
  <si>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</si>
  <si>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</si>
  <si>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</si>
  <si>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</si>
  <si>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</si>
  <si>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</si>
  <si>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</si>
  <si>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</si>
  <si>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</si>
  <si>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</si>
  <si>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</si>
  <si>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</si>
  <si>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</si>
  <si>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</si>
  <si>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</si>
  <si>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</si>
  <si>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</si>
  <si>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</si>
  <si>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</si>
  <si>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</si>
  <si>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</si>
  <si>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</si>
  <si>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</si>
  <si>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</si>
  <si>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</si>
  <si>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</si>
  <si>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</si>
  <si>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</si>
  <si>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</si>
  <si>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</si>
  <si>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</si>
  <si>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</si>
  <si>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</si>
  <si>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</si>
  <si>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</si>
  <si>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</si>
  <si>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</si>
  <si>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</si>
  <si>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</si>
  <si>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</si>
  <si>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</si>
  <si>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</si>
  <si>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</si>
  <si>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</si>
  <si>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</si>
  <si>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</si>
  <si>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</si>
  <si>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</si>
  <si>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</si>
  <si>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</si>
  <si>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</si>
  <si>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</si>
  <si>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</si>
  <si>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</si>
  <si>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</si>
  <si>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</si>
  <si>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</si>
  <si>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</si>
  <si>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</si>
  <si>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</si>
  <si>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</si>
  <si>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</si>
  <si>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</si>
  <si>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</si>
  <si>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</si>
  <si>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</si>
  <si>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</si>
  <si>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</si>
  <si>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</si>
  <si>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</si>
  <si>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</si>
  <si>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</si>
  <si>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</si>
  <si>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</si>
  <si>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</si>
  <si>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</si>
  <si>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</si>
  <si>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</si>
  <si>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</si>
  <si>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</si>
  <si>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</si>
  <si>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</si>
  <si>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</si>
  <si>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</si>
  <si>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</si>
  <si>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</si>
  <si>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</si>
  <si>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</si>
  <si>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</si>
  <si>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</si>
  <si>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</si>
  <si>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</si>
  <si>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</si>
  <si>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</si>
  <si>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</si>
  <si>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</si>
  <si>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</si>
  <si>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</si>
  <si>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</si>
  <si>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</si>
  <si>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</si>
  <si>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</si>
  <si>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</si>
  <si>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</si>
  <si>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</si>
  <si>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</si>
  <si>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</si>
  <si>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</si>
  <si>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</si>
  <si>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</si>
  <si>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</si>
  <si>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</si>
  <si>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</si>
  <si>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</si>
  <si>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</si>
  <si>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</si>
  <si>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</si>
  <si>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</si>
  <si>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</si>
  <si>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</si>
  <si>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</si>
  <si>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</si>
  <si>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</si>
  <si>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</si>
  <si>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</si>
  <si>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</si>
  <si>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</si>
  <si>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</si>
  <si>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</si>
  <si>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</si>
  <si>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</si>
  <si>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</si>
  <si>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</si>
  <si>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</si>
  <si>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</si>
  <si>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</si>
  <si>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</si>
  <si>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</si>
  <si>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</si>
  <si>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</si>
  <si>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</si>
  <si>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</si>
  <si>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</si>
  <si>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</si>
  <si>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</si>
  <si>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</si>
  <si>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</si>
  <si>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</si>
  <si>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</si>
  <si>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</si>
  <si>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</si>
  <si>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</si>
  <si>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</si>
  <si>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</si>
  <si>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</si>
  <si>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</si>
  <si>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</si>
  <si>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</si>
  <si>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</si>
  <si>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</si>
  <si>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</si>
  <si>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</si>
  <si>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</si>
  <si>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</si>
  <si>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</si>
  <si>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</si>
  <si>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</si>
  <si>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</si>
  <si>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</si>
  <si>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</si>
  <si>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</si>
  <si>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</si>
  <si>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</si>
  <si>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</si>
  <si>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</si>
  <si>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</si>
  <si>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</si>
  <si>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</si>
  <si>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</si>
  <si>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</si>
  <si>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</si>
  <si>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</si>
  <si>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</si>
  <si>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</si>
  <si>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</si>
  <si>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</si>
  <si>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</si>
  <si>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</si>
  <si>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</si>
  <si>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</si>
  <si>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</si>
  <si>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</si>
  <si>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</si>
  <si>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</si>
  <si>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</si>
  <si>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</si>
  <si>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</si>
  <si>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</si>
  <si>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</si>
  <si>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</si>
  <si>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7 ,8 &amp; 9</t>
  </si>
  <si>
    <t>7 &amp; 9</t>
  </si>
  <si>
    <t>NONE</t>
  </si>
  <si>
    <t>25000 WITH 500 DED</t>
  </si>
  <si>
    <t>50000 WITH 500 DED</t>
  </si>
  <si>
    <t>100000 WITH 500 DED</t>
  </si>
  <si>
    <t>150000 WITH 500 DED</t>
  </si>
  <si>
    <t>200000 WITH 500 DED</t>
  </si>
  <si>
    <t>250000 WITH 500 DED</t>
  </si>
  <si>
    <t>15000 WITH 1000 DED</t>
  </si>
  <si>
    <t>15000 WITH 2000 DED</t>
  </si>
  <si>
    <t>20000 WITH 1000 DED</t>
  </si>
  <si>
    <t>20000 WITH 2000 DED</t>
  </si>
  <si>
    <t>30000 WITH 1000 DED</t>
  </si>
  <si>
    <t>30000 WITH 2000 DED</t>
  </si>
  <si>
    <t>40000 WITH 1000 DED</t>
  </si>
  <si>
    <t>40000 WITH 2000 DED</t>
  </si>
  <si>
    <t>30 PER DAY 900 MAX</t>
  </si>
  <si>
    <t>40 PER DAY 1200 MAX</t>
  </si>
  <si>
    <t>50 PER DAY 1500 MAX</t>
  </si>
  <si>
    <t>70 PER DAY 2100 MAX</t>
  </si>
  <si>
    <t>80 PER DAY 2400 MAX</t>
  </si>
  <si>
    <t>90 PER DAY 2700 MAX</t>
  </si>
  <si>
    <t>100 PER DAY 3000 MAX</t>
  </si>
  <si>
    <t>125 PER DAY/3750 MAX</t>
  </si>
  <si>
    <t>150 PER DAY/4500 MAX</t>
  </si>
  <si>
    <t>175 PER DAY/5250 MAX</t>
  </si>
  <si>
    <t>200 PER DAY/6000 MAX</t>
  </si>
  <si>
    <t>250 PER DAY/7500 MAX</t>
  </si>
  <si>
    <t>300 PER DAY/9000 MAX</t>
  </si>
  <si>
    <t>40 PER DAY/1,200 MAX</t>
  </si>
  <si>
    <t>50 PER DAY/1,500 MAX</t>
  </si>
  <si>
    <t>70 PER DAY/2,100 MAX</t>
  </si>
  <si>
    <t>80 PER DAY/2,400 MAX</t>
  </si>
  <si>
    <t>90 PER DAY/2,700 MAX</t>
  </si>
  <si>
    <t>100 PER DAY/3,000 MAX</t>
  </si>
  <si>
    <t>125 PER DAY/3,750 MAX</t>
  </si>
  <si>
    <t>150 PER DAY/4,500 MAX</t>
  </si>
  <si>
    <t>175 PER DAY/5,250 MAX</t>
  </si>
  <si>
    <t>200 PER DAY/6,000 MAX</t>
  </si>
  <si>
    <t>250 PER DAY/7,500 MAX</t>
  </si>
  <si>
    <t>300 PER DAY/9,000 MAX</t>
  </si>
  <si>
    <t>500 PER DAY/15,000 MAX</t>
  </si>
  <si>
    <t>750 PER DAY/22,500 MAX</t>
  </si>
  <si>
    <t>300/600</t>
  </si>
  <si>
    <t>500/1000</t>
  </si>
  <si>
    <t>750/1500</t>
  </si>
  <si>
    <t>1000/1000</t>
  </si>
  <si>
    <t>1000/2000</t>
  </si>
  <si>
    <t>List Safety Devices</t>
  </si>
  <si>
    <t>Leased</t>
  </si>
  <si>
    <t>Date purchased</t>
  </si>
  <si>
    <t>Days driven per week</t>
  </si>
  <si>
    <t>Radius</t>
  </si>
  <si>
    <t>Vehicle Type</t>
  </si>
  <si>
    <t>Seating capacity</t>
  </si>
  <si>
    <t>Actual Cash Value</t>
  </si>
  <si>
    <t>PD Deductible</t>
  </si>
  <si>
    <t>Stated Amount</t>
  </si>
  <si>
    <t>Cost new</t>
  </si>
  <si>
    <t>VIN</t>
  </si>
  <si>
    <t>Model</t>
  </si>
  <si>
    <t>Make</t>
  </si>
  <si>
    <t>Year</t>
  </si>
  <si>
    <t>Plate #</t>
  </si>
  <si>
    <t>Insured ID</t>
  </si>
  <si>
    <t>Company vehicle #</t>
  </si>
  <si>
    <t>Veh #</t>
  </si>
  <si>
    <t># of At-Fault Accidents - Last 5 Years</t>
  </si>
  <si>
    <t># of Delaying/Obstructing - Last 5 Years</t>
  </si>
  <si>
    <t># of "Other" Violations - Last 5 Years</t>
  </si>
  <si>
    <t># of Not At Fault - Last 5 Years</t>
  </si>
  <si>
    <t># of DUI - Last 5 Years</t>
  </si>
  <si>
    <t># of Speeding (below 25) - Last 5 Years</t>
  </si>
  <si>
    <t># of Major Violations (include Speed 25+) - Last 5 Years</t>
  </si>
  <si>
    <t># of Minor Violations - Last 5 Years</t>
  </si>
  <si>
    <t>MVR Provided</t>
  </si>
  <si>
    <t>Social Security Number</t>
  </si>
  <si>
    <t>Years Licensed</t>
  </si>
  <si>
    <t>Years Experience</t>
  </si>
  <si>
    <t>Year Hire Date</t>
  </si>
  <si>
    <t>DriverLicenseExpireDate</t>
  </si>
  <si>
    <t>Drivers License Number</t>
  </si>
  <si>
    <t>Marital Status</t>
  </si>
  <si>
    <t>Sex</t>
  </si>
  <si>
    <t>Date of Birth</t>
  </si>
  <si>
    <t>Driver Name</t>
  </si>
  <si>
    <t>FEIN #</t>
  </si>
  <si>
    <t xml:space="preserve">I understand that in connection with my application for commercial automobile insurance, Rivington Partners LLC may review my credit report or obtain or use a credit-based insurance score based on information contained in that credit report.  Rivington Partners LLC may use a third party in connection with the development of the insurance score.  I understand that the credit report/credit-based insurance score will not be used for any purpose other than the underwriting of the commercial automobile insurance policy for which I applied.
</t>
  </si>
  <si>
    <t>I authorize Rivington Partners LLC to obtain a credit report, including but not limited to a credit-based insurance score based on personal information provided.  This authorization is valid for future reports obtained for renewal policies with Rivington Partners LLC.</t>
  </si>
  <si>
    <t>Heavy/Special</t>
  </si>
  <si>
    <t>Electronic Logging Devices (ELDs)</t>
  </si>
  <si>
    <t>Cargo Limits</t>
  </si>
  <si>
    <t>Refrigerated Cargo Limits</t>
  </si>
  <si>
    <t>Auto Liability - Bodily Injury**</t>
  </si>
  <si>
    <t>**Depending on risk, may only be able to quote up $1M-2M</t>
  </si>
  <si>
    <t xml:space="preserve">               * Current Vehicle list, including year, make, complete VIN,  vehicle type, stated amount and deductible requested.</t>
  </si>
  <si>
    <t>UMUIMStates</t>
  </si>
  <si>
    <t>UMUIMPD</t>
  </si>
  <si>
    <t>UIM</t>
  </si>
  <si>
    <t>UMBI</t>
  </si>
  <si>
    <t>UMPD</t>
  </si>
  <si>
    <t>UMPD Excess</t>
  </si>
  <si>
    <t>Accidental Death</t>
  </si>
  <si>
    <t>EssentialServices</t>
  </si>
  <si>
    <t>Funeral Benefits</t>
  </si>
  <si>
    <t>Income Loss</t>
  </si>
  <si>
    <t>PIP_Original</t>
  </si>
  <si>
    <t>PIP_Modify</t>
  </si>
  <si>
    <t>NJ</t>
  </si>
  <si>
    <t>PA</t>
  </si>
  <si>
    <t>TX</t>
  </si>
  <si>
    <t>GA</t>
  </si>
  <si>
    <t>PA-NONE</t>
  </si>
  <si>
    <t>MD-2500</t>
  </si>
  <si>
    <t>VA</t>
  </si>
  <si>
    <t>IN</t>
  </si>
  <si>
    <t>NC</t>
  </si>
  <si>
    <t>CA</t>
  </si>
  <si>
    <t>PA-5K W/ WORK COMP</t>
  </si>
  <si>
    <t>NJ-12 DAY/ $4,380 MAX</t>
  </si>
  <si>
    <t>NJ-1000</t>
  </si>
  <si>
    <t>NJ-100 WK $5,200 MAX</t>
  </si>
  <si>
    <t>MD-NONE</t>
  </si>
  <si>
    <t>MO</t>
  </si>
  <si>
    <t>PA-5000</t>
  </si>
  <si>
    <t>NJ-12 DAY $8,760 MAX - NI/SPS</t>
  </si>
  <si>
    <t>NJ-2,000 - NI/SPS</t>
  </si>
  <si>
    <t>NJ-100 WK $10,400 MAX - NI/SPS</t>
  </si>
  <si>
    <t>TN</t>
  </si>
  <si>
    <t>PA-25K W/ WORK COMP</t>
  </si>
  <si>
    <t>NJ-20 DAY $14,600 MAX - NI/SPS</t>
  </si>
  <si>
    <t>NJ-2,000 - NI/SPS/R SD REL</t>
  </si>
  <si>
    <t>NJ-125 WK $13,000 MAX - NI/SPS</t>
  </si>
  <si>
    <t>MD</t>
  </si>
  <si>
    <t>PA-25000</t>
  </si>
  <si>
    <t>NJ-12 DAY $8,760 MAX - NI/SPS/R SD REL</t>
  </si>
  <si>
    <t>NJ-175 WK $18,200 MAX - NI/SPS</t>
  </si>
  <si>
    <t>PA-10K W/O WORK COMP</t>
  </si>
  <si>
    <t>NJ-20 DAY $14,600 MAX - NI/SPS/R SD REL</t>
  </si>
  <si>
    <t>PA-2500 W/O WORK COMP</t>
  </si>
  <si>
    <t>NJ-250 W $26,000 MAX - NI/SPS</t>
  </si>
  <si>
    <t>CO</t>
  </si>
  <si>
    <t>PA-10K W/ WORK COMP</t>
  </si>
  <si>
    <t>PA-2500 W/WORK COMP</t>
  </si>
  <si>
    <t>NJ-400 WK $41,600 MAX - NI/SPS</t>
  </si>
  <si>
    <t>OR</t>
  </si>
  <si>
    <t>NJ-500 WK $52,000 MAX - NI/SPS</t>
  </si>
  <si>
    <t>OH</t>
  </si>
  <si>
    <t>NJ-600 WK $62,400 MAX - NI/SPS</t>
  </si>
  <si>
    <t>NJ-700 WK $72,800 MAX - NI/SPS</t>
  </si>
  <si>
    <t>NJ-100 WK UNLIMITED MAX - NI/SPS</t>
  </si>
  <si>
    <t>NJ-125 WK UNLIMITED MAX - NI/SPS</t>
  </si>
  <si>
    <t>NJ-175 WK UNLIMITED MAX - NI/SPS</t>
  </si>
  <si>
    <t>NJ-250 WK UNLIMITED MAX - NI/SPS</t>
  </si>
  <si>
    <t>NJ-400 WK UNLIMITED MAX - NI/SPS</t>
  </si>
  <si>
    <t>OR-100K</t>
  </si>
  <si>
    <t>NJ-500 WK UNLIMITED MAX - NI/SPS</t>
  </si>
  <si>
    <t>OR-15,000 BASIC PIP</t>
  </si>
  <si>
    <t>NJ-600 WK UNLIMITED MAX - NI/SPS</t>
  </si>
  <si>
    <t>OR-25K</t>
  </si>
  <si>
    <t>NJ-700 WK UNLIMITED MAX - NI/SPS</t>
  </si>
  <si>
    <t>OR-50K</t>
  </si>
  <si>
    <t>NJ-100 WK $10,400 MAX - NI/SPS/R SD REL</t>
  </si>
  <si>
    <t>OR-NONE</t>
  </si>
  <si>
    <t>NJ-125 WK $13,000 MAX - NI/SPS/R SD REL</t>
  </si>
  <si>
    <t>PA-10,000 W/ WC</t>
  </si>
  <si>
    <t>NJ-175 WK $18,200 MAX - NI/SPS/R SD REL</t>
  </si>
  <si>
    <t>PA-100,000 W/ WC</t>
  </si>
  <si>
    <t>NJ-250 WK $26,000 MAX - NI/SPS/R SD REL</t>
  </si>
  <si>
    <t>PA-100K</t>
  </si>
  <si>
    <t>NJ-400 WK $41,600 MAX - NI/SPS/R SD REL</t>
  </si>
  <si>
    <t>PA-10K</t>
  </si>
  <si>
    <t>NJ-500 WK $52,000 MAX - NI/SPS/R SD REL</t>
  </si>
  <si>
    <t>PA-25,000 W/WC</t>
  </si>
  <si>
    <t>NJ-600 WK $62,400 MAX - NI/SPS/R SD REL</t>
  </si>
  <si>
    <t>PA-25K</t>
  </si>
  <si>
    <t>NJ-700 WK $72,800 MAX - NI/SPS/R SD REL</t>
  </si>
  <si>
    <t>PA-5,000 W/ WC</t>
  </si>
  <si>
    <t>NJ-100 WK UNLIMITED MAX - NI/SPS/R SD REL</t>
  </si>
  <si>
    <t>PA-50,000 W/ WC</t>
  </si>
  <si>
    <t>NJ-125 WK UNLIMITED MAX - NI/SPS/R SD REL</t>
  </si>
  <si>
    <t>PA-50K</t>
  </si>
  <si>
    <t>NJ-175 WK UNLIMITED MAX - NI/SPS/R SD REL</t>
  </si>
  <si>
    <t>PA-5K</t>
  </si>
  <si>
    <t>NJ-250 WK UNLIMITED MAX - NI/SPS/R SD REL</t>
  </si>
  <si>
    <t>NJ-400 WK UNLIMITED MAX - NI/SPS/R SD REL</t>
  </si>
  <si>
    <t>TX-10000</t>
  </si>
  <si>
    <t>NJ-500 WK UNLIMITED MAX - NI/SPS/R SD REL</t>
  </si>
  <si>
    <t>TX-2500</t>
  </si>
  <si>
    <t>NJ-600 WK UNLIMITED MAX - NI/SPS/R SD REL</t>
  </si>
  <si>
    <t>TX-25000</t>
  </si>
  <si>
    <t>NJ-700 WK UNLIMITED MAX - NI/SPS/R SD REL</t>
  </si>
  <si>
    <t>TX-5000</t>
  </si>
  <si>
    <t>TX-NONE</t>
  </si>
  <si>
    <t>PA-1K/5K</t>
  </si>
  <si>
    <t>VA-1K</t>
  </si>
  <si>
    <t>PA-1K/15K</t>
  </si>
  <si>
    <t>VA-2K</t>
  </si>
  <si>
    <t>PA-1500/25K</t>
  </si>
  <si>
    <t>VA-500</t>
  </si>
  <si>
    <t>PA-2500/50K</t>
  </si>
  <si>
    <t>VA-5K</t>
  </si>
  <si>
    <t>PA-1000/5000 W/ WC</t>
  </si>
  <si>
    <t>VA-NONE</t>
  </si>
  <si>
    <t>PA-1000/15000 W/ WC</t>
  </si>
  <si>
    <t>PA-1500/25000 W/ WC</t>
  </si>
  <si>
    <t>PA-2500/50000 W/ WC</t>
  </si>
  <si>
    <t>VA-100 WK LMT 1 YR MAX</t>
  </si>
  <si>
    <t>Accidental Death (NJ/PA)</t>
  </si>
  <si>
    <t>Essential Services (NJ)</t>
  </si>
  <si>
    <t>Funeral Benefits (NJ/PA)</t>
  </si>
  <si>
    <t>Income Loss (NJ/PA/VA)</t>
  </si>
  <si>
    <r>
      <rPr>
        <sz val="8"/>
        <rFont val="Times New Roman"/>
        <family val="1"/>
      </rPr>
      <t>500 PER PERSON</t>
    </r>
  </si>
  <si>
    <t>1000 PER PERSON</t>
  </si>
  <si>
    <t>2000 PER PERSON</t>
  </si>
  <si>
    <t>5000 PER PERSON</t>
  </si>
  <si>
    <t>10000 PER PERSON</t>
  </si>
  <si>
    <t>25000 PER PERSON</t>
  </si>
  <si>
    <t>Uninsured Motorist - Bodily Injury</t>
  </si>
  <si>
    <t>Combined UMPD Options</t>
  </si>
  <si>
    <t>CA-3500</t>
  </si>
  <si>
    <t>CA-NONE</t>
  </si>
  <si>
    <t>CO-15000 W/250 DED</t>
  </si>
  <si>
    <t>CO-15000 W/50 DED</t>
  </si>
  <si>
    <t>CO-NONE</t>
  </si>
  <si>
    <t>GA-100000 W/1000 DED</t>
  </si>
  <si>
    <t>GA-100000 W/250 DED</t>
  </si>
  <si>
    <t>GA-100000 W/500 DED</t>
  </si>
  <si>
    <t>GA-1000000 W/1000 DED</t>
  </si>
  <si>
    <t>GA-1000000 W/250 DED</t>
  </si>
  <si>
    <t>GA-1000000 W/500 DED</t>
  </si>
  <si>
    <t>GA-1500000 W/1000 DED</t>
  </si>
  <si>
    <t>GA-1500000 W/250 DED</t>
  </si>
  <si>
    <t>GA-1500000 W/500 DED</t>
  </si>
  <si>
    <t>GA-2000000 W/1000 DED</t>
  </si>
  <si>
    <t>GA-2000000 W/250 DED</t>
  </si>
  <si>
    <t>GA-2000000 W/500 DED</t>
  </si>
  <si>
    <t>GA-25000 W/1000 DED</t>
  </si>
  <si>
    <t>GA-25000 W/250 DED</t>
  </si>
  <si>
    <t>GA-25000 W/500 DED</t>
  </si>
  <si>
    <t>GA-300000 W/1000 DED</t>
  </si>
  <si>
    <t>GA-300000 W/250 DED</t>
  </si>
  <si>
    <t>GA-300000 W/500 DED</t>
  </si>
  <si>
    <t>GA-350000 W/1000 DED</t>
  </si>
  <si>
    <t>GA-350000 W/250 DED</t>
  </si>
  <si>
    <t>GA-350000 W/500 DED</t>
  </si>
  <si>
    <t>GA-50000 W/1000 DED</t>
  </si>
  <si>
    <t>GA-50000 W/250 DED</t>
  </si>
  <si>
    <t>GA-50000 W/500 DED</t>
  </si>
  <si>
    <t>GA-500000 W/1000 DED</t>
  </si>
  <si>
    <t>GA-500000 W/250 DED</t>
  </si>
  <si>
    <t>GA-500000 W/500 DED</t>
  </si>
  <si>
    <t>GA-750000 W/1000 DED</t>
  </si>
  <si>
    <t>GA-750000 W/250 DED</t>
  </si>
  <si>
    <t>GA-750000 W/500 DED</t>
  </si>
  <si>
    <t>GA-NONE</t>
  </si>
  <si>
    <t>IN-100000 W/0 DED</t>
  </si>
  <si>
    <t>IN-100000 W/250 DED</t>
  </si>
  <si>
    <t>IN-1000000 W/0 DED</t>
  </si>
  <si>
    <t>IN-1000000 W/250 DED</t>
  </si>
  <si>
    <t>IN-1500000 W/0 DED</t>
  </si>
  <si>
    <t>IN-1500000 W/250 DED</t>
  </si>
  <si>
    <t>IN-2000000 W/0 DED</t>
  </si>
  <si>
    <t>IN-2000000 W/250 DED</t>
  </si>
  <si>
    <t>IN-25000 W/0 DED</t>
  </si>
  <si>
    <t>IN-25000 W/250 DED</t>
  </si>
  <si>
    <t>IN-300000 W/0 DED</t>
  </si>
  <si>
    <t>IN-300000 W/250 DED</t>
  </si>
  <si>
    <t>IN-50000 W/0 DED</t>
  </si>
  <si>
    <t>IN-50000 W/250 DED</t>
  </si>
  <si>
    <t>IN-500000 W/0 DED</t>
  </si>
  <si>
    <t>IN-500000 W/250 DED</t>
  </si>
  <si>
    <t>IN-750000 W/0 DED</t>
  </si>
  <si>
    <t>IN-750000 W/250 DED</t>
  </si>
  <si>
    <t>IN-NONE</t>
  </si>
  <si>
    <t>MD-100000 W/250 DED</t>
  </si>
  <si>
    <t>MD-1000000 W/250 DED</t>
  </si>
  <si>
    <t>MD-125000 W/250 DED</t>
  </si>
  <si>
    <t>MD-15000 W/250 DED</t>
  </si>
  <si>
    <t>MD-1500000 W/250 DED</t>
  </si>
  <si>
    <t>MD-2000000 W/250 DED</t>
  </si>
  <si>
    <t>MD-25000 W/250 DED</t>
  </si>
  <si>
    <t>MD-300000 W/250 DED</t>
  </si>
  <si>
    <t>MD-50000 W/250 DED</t>
  </si>
  <si>
    <t>MD-500000 W/250 DED</t>
  </si>
  <si>
    <t>MD-750000 W/250 DED</t>
  </si>
  <si>
    <t>NC-100000 W/100 DED</t>
  </si>
  <si>
    <t>NC-1000000 W/100 DED</t>
  </si>
  <si>
    <t>NC-1500000 W/100 DED</t>
  </si>
  <si>
    <t>NC-2000000 W/100 DED</t>
  </si>
  <si>
    <t>NC-25000 W/100 DED</t>
  </si>
  <si>
    <t>NC-300000 W/100 DED</t>
  </si>
  <si>
    <t>NC-350000 W/100 DED</t>
  </si>
  <si>
    <t>NC-50000 W/100 DED</t>
  </si>
  <si>
    <t>NC-500000 W/100 DED</t>
  </si>
  <si>
    <t>NC-750000 W/100 DED</t>
  </si>
  <si>
    <t>NC-NONE</t>
  </si>
  <si>
    <t>NJ-10000 LESS 500 DED</t>
  </si>
  <si>
    <t>NJ-100000 LESS 500 DED</t>
  </si>
  <si>
    <t>NJ-1000000 LESS 500 DED</t>
  </si>
  <si>
    <t>NJ-1500000 LESS 500 DED</t>
  </si>
  <si>
    <t>NJ-2000000 LESS 500 DED</t>
  </si>
  <si>
    <t>NJ-25000 LESS 500 DED</t>
  </si>
  <si>
    <t>NJ-300000 LESS 500 DED</t>
  </si>
  <si>
    <t>NJ-35000 LESS 500 DED</t>
  </si>
  <si>
    <t>NJ-5000 LESS 500 DED</t>
  </si>
  <si>
    <t>NJ-50000 LESS 500 DED</t>
  </si>
  <si>
    <t>NJ-500000 LESS 500 DED</t>
  </si>
  <si>
    <t>NJ-750000 LESS 500 DED</t>
  </si>
  <si>
    <t>OH-10000 W/250 DED</t>
  </si>
  <si>
    <t>OH-100000 W/250 DED</t>
  </si>
  <si>
    <t>OH-1000000 W/250 DED</t>
  </si>
  <si>
    <t>OH-15000 W/250 DED</t>
  </si>
  <si>
    <t>OH-25000 W/250 DED</t>
  </si>
  <si>
    <t>OH-300000 W/250 DED</t>
  </si>
  <si>
    <t>OH-50000 W/250 DED</t>
  </si>
  <si>
    <t>OH-500000 W/250 DED</t>
  </si>
  <si>
    <t>OH-750000 W/250 DED</t>
  </si>
  <si>
    <t>OH-7500000 W/250 DED</t>
  </si>
  <si>
    <t>OH-NONE</t>
  </si>
  <si>
    <t>OR-20000 W/200 DED/300 DED IF HIT&amp;RUN</t>
  </si>
  <si>
    <t>TN-100000 W/200 DED</t>
  </si>
  <si>
    <t>TN-1000000 W/200 DED</t>
  </si>
  <si>
    <t>TN-15000 W/200 DED</t>
  </si>
  <si>
    <t>TN-1500000 W/200 DED</t>
  </si>
  <si>
    <t>TN-2000000 W/200 DED</t>
  </si>
  <si>
    <t>TN-25000 W/200 DED</t>
  </si>
  <si>
    <t>TN-300000 W/200 DED</t>
  </si>
  <si>
    <t>TN-350000 W/200 DED</t>
  </si>
  <si>
    <t>TN-50000 W/200 DED</t>
  </si>
  <si>
    <t>TN-500000 W/200 DED</t>
  </si>
  <si>
    <t>TN-750000 W/200 DED</t>
  </si>
  <si>
    <t>TN-NONE</t>
  </si>
  <si>
    <t>TX-100000 W/250 DED</t>
  </si>
  <si>
    <t>TX-1000000 W/250 DED</t>
  </si>
  <si>
    <t>TX-1500000 W/250 DED</t>
  </si>
  <si>
    <t>TX-2000000 W/250 DED</t>
  </si>
  <si>
    <t>TX-25000 W/250 DED</t>
  </si>
  <si>
    <t>TX-300000 W/250 DED</t>
  </si>
  <si>
    <t>TX-50000 W/250 DED</t>
  </si>
  <si>
    <t>TX-500000 W/250 DED</t>
  </si>
  <si>
    <t>TX-750000 W/250 DED</t>
  </si>
  <si>
    <t>VA-100000 CSL LESS 200 DED</t>
  </si>
  <si>
    <t>VA-100000 LESS 200 DED</t>
  </si>
  <si>
    <t>VA-1000000 LESS 200 DED</t>
  </si>
  <si>
    <t>VA-1500000 LESS 200 DED</t>
  </si>
  <si>
    <t>VA-20000 LESS 200 DED</t>
  </si>
  <si>
    <t>VA-2000000 LESS 200 DED</t>
  </si>
  <si>
    <t>VA-25000 LESS 200 DED</t>
  </si>
  <si>
    <t>VA-300000 LESS 200 DED</t>
  </si>
  <si>
    <t>VA-350000 LESS 200 DED</t>
  </si>
  <si>
    <t>VA-40000 LESS 200 DED</t>
  </si>
  <si>
    <t>VA-50000 LESS 200 DED</t>
  </si>
  <si>
    <t>VA-500000 LESS 200 DED</t>
  </si>
  <si>
    <t>VA-750000 LESS 200 DED</t>
  </si>
  <si>
    <t>Underinsured Motorist - Bodily Injury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</si>
</sst>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0"/>
    <numFmt numFmtId="165" formatCode="mm/dd/yy"/>
    <numFmt numFmtId="166" formatCode="[&lt;=9999999]###\-####;\(###\)\ ###\-####"/>
    <numFmt numFmtId="167" formatCode="00000"/>
    <numFmt numFmtId="168" formatCode="[$-409]mmm\-yy;@"/>
    <numFmt numFmtId="169" formatCode="m/d/yy;@"/>
    <numFmt numFmtId="170" formatCode="0000"/>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u/>
      <sz val="11"/>
      <name val="Arial"/>
      <family val="2"/>
    </font>
    <font>
      <sz val="12"/>
      <name val="Arial"/>
      <family val="2"/>
    </font>
    <font>
      <b/>
      <u/>
      <sz val="14"/>
      <name val="Arial"/>
      <family val="2"/>
    </font>
    <font>
      <b/>
      <sz val="14"/>
      <name val="Arial"/>
      <family val="2"/>
    </font>
    <font>
      <sz val="10"/>
      <color indexed="10"/>
      <name val="Arial"/>
      <family val="2"/>
    </font>
    <font>
      <sz val="8"/>
      <name val="Arial"/>
      <family val="2"/>
    </font>
    <font>
      <u/>
      <sz val="20"/>
      <name val="Arial"/>
      <family val="2"/>
    </font>
    <font>
      <b/>
      <i/>
      <sz val="12"/>
      <name val="Arial"/>
      <family val="2"/>
    </font>
    <font>
      <b/>
      <u/>
      <sz val="12"/>
      <name val="Arial"/>
      <family val="2"/>
    </font>
    <font>
      <b/>
      <sz val="10"/>
      <name val="Arial"/>
      <family val="2"/>
    </font>
    <font>
      <sz val="10"/>
      <color theme="0"/>
      <name val="Arial"/>
      <family val="2"/>
    </font>
    <font>
      <u/>
      <sz val="10"/>
      <name val="Arial"/>
      <family val="2"/>
    </font>
    <font>
      <b/>
      <sz val="12"/>
      <name val="Arial"/>
      <family val="2"/>
    </font>
    <font>
      <sz val="10"/>
      <color rgb="FFFF0000"/>
      <name val="Arial"/>
      <family val="2"/>
    </font>
    <font>
      <b/>
      <sz val="18"/>
      <name val="Arial"/>
      <family val="2"/>
    </font>
    <font>
      <sz val="18"/>
      <name val="Arial"/>
      <family val="2"/>
    </font>
    <font>
      <sz val="9"/>
      <name val="Arial"/>
      <family val="2"/>
    </font>
    <font>
      <b/>
      <sz val="10"/>
      <color rgb="FFFF0000"/>
      <name val="Arial"/>
      <family val="2"/>
    </font>
    <font>
      <b/>
      <sz val="9"/>
      <name val="Arial"/>
      <family val="2"/>
    </font>
    <font>
      <i/>
      <sz val="10"/>
      <name val="Arial"/>
      <family val="2"/>
    </font>
    <font>
      <strike/>
      <sz val="10"/>
      <name val="Arial"/>
      <family val="2"/>
    </font>
    <font>
      <strike/>
      <sz val="10"/>
      <color theme="1"/>
      <name val="Arial"/>
      <family val="2"/>
    </font>
    <font>
      <b/>
      <strike/>
      <sz val="10"/>
      <name val="Arial"/>
      <family val="2"/>
    </font>
    <font>
      <strike/>
      <sz val="11"/>
      <color theme="1"/>
      <name val="Calibri"/>
      <family val="2"/>
      <scheme val="minor"/>
    </font>
    <font>
      <i/>
      <strike/>
      <sz val="13"/>
      <name val="Times New Roman"/>
      <family val="1"/>
    </font>
    <font>
      <b/>
      <strike/>
      <sz val="12"/>
      <name val="Arial"/>
      <family val="2"/>
    </font>
    <font>
      <b/>
      <strike/>
      <u/>
      <sz val="10"/>
      <name val="Arial"/>
      <family val="2"/>
    </font>
    <font>
      <b/>
      <u/>
      <sz val="10"/>
      <name val="Arial"/>
      <family val="2"/>
    </font>
    <font>
      <sz val="10"/>
      <color indexed="8"/>
      <name val="Arial"/>
      <family val="2"/>
    </font>
    <font>
      <b/>
      <sz val="10"/>
      <color indexed="8"/>
      <name val="Arial"/>
      <family val="2"/>
    </font>
    <font>
      <sz val="12"/>
      <color theme="1"/>
      <name val="Calibri"/>
      <family val="2"/>
      <scheme val="minor"/>
    </font>
    <font>
      <sz val="12"/>
      <color rgb="FFFF0000"/>
      <name val="Arial"/>
      <family val="2"/>
    </font>
    <font>
      <i/>
      <sz val="8"/>
      <name val="Arial"/>
      <family val="2"/>
    </font>
    <font>
      <u/>
      <sz val="11"/>
      <color theme="10"/>
      <name val="Calibri"/>
      <family val="2"/>
      <scheme val="minor"/>
    </font>
    <font>
      <sz val="10"/>
      <color rgb="FF000000"/>
      <name val="Times New Roman"/>
      <family val="1"/>
    </font>
    <font>
      <sz val="8"/>
      <name val="Times New Roman"/>
      <family val="1"/>
    </font>
    <font>
      <b/>
      <sz val="11"/>
      <name val="Arial"/>
      <family val="2"/>
    </font>
    <font>
      <u/>
      <sz val="11"/>
      <color theme="1"/>
      <name val="Calibri"/>
      <family val="2"/>
      <scheme val="minor"/>
    </font>
    <font>
      <sz val="10"/>
      <color theme="1"/>
      <name val="Arial"/>
      <family val="2"/>
    </font>
    <font>
      <b/>
      <u/>
      <sz val="10"/>
      <color rgb="FF000000"/>
      <name val="Times New Roman"/>
      <family val="1"/>
    </font>
    <font>
      <b/>
      <u/>
      <sz val="11"/>
      <color theme="1"/>
      <name val="Calibri"/>
      <family val="2"/>
      <scheme val="minor"/>
    </font>
    <font>
      <b/>
      <u/>
      <sz val="8"/>
      <name val="Times New Roman"/>
      <family val="1"/>
    </font>
    <font>
      <sz val="8"/>
      <color rgb="FF000000"/>
      <name val="Times New Roman"/>
      <family val="2"/>
    </font>
    <font>
      <u/>
      <sz val="10"/>
      <color rgb="FF0000FF"/>
      <name val="Arial"/>
      <family val="2"/>
    </font>
    <font>
      <sz val="11"/>
      <color rgb="FF000000"/>
      <name val="Arial"/>
      <family val="2"/>
    </font>
    <font>
      <sz val="11"/>
      <color theme="1"/>
      <name val="Arial"/>
      <family val="2"/>
    </font>
    <font>
      <b/>
      <u/>
      <sz val="8"/>
      <color rgb="FF000000"/>
      <name val="Times New Roman"/>
      <family val="1"/>
    </font>
    <font>
      <sz val="8"/>
      <color rgb="FF000000"/>
      <name val="Times New Roman"/>
      <family val="1"/>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lightUp"/>
    </fill>
    <fill>
      <patternFill patternType="lightUp">
        <bgColor theme="4" tint="0.79998168889431442"/>
      </patternFill>
    </fill>
    <fill>
      <patternFill patternType="darkUp"/>
    </fill>
    <fill>
      <patternFill patternType="solid">
        <fgColor rgb="FFFFC0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D3D3D3"/>
      </patternFill>
    </fill>
    <fill>
      <patternFill patternType="solid">
        <fgColor rgb="FF92D050"/>
        <bgColor indexed="64"/>
      </patternFill>
    </fill>
    <fill>
      <patternFill patternType="solid">
        <fgColor theme="0"/>
        <bgColor indexed="64"/>
      </patternFill>
    </fill>
    <fill>
      <patternFill patternType="darkUp">
        <bgColor rgb="FFFFC000"/>
      </patternFill>
    </fill>
    <fill>
      <patternFill patternType="darkDown">
        <fgColor auto="1"/>
        <bgColor theme="3" tint="0.79998168889431442"/>
      </patternFill>
    </fill>
    <fill>
      <patternFill patternType="darkDown">
        <fgColor auto="1"/>
        <bgColor rgb="FFFFFF00"/>
      </patternFill>
    </fill>
    <fill>
      <patternFill patternType="darkDown">
        <fgColor auto="1"/>
        <bgColor rgb="FFFFC000"/>
      </patternFill>
    </fill>
    <fill>
      <patternFill patternType="darkDown">
        <fgColor auto="1"/>
        <bgColor theme="4" tint="0.79998168889431442"/>
      </patternFill>
    </fill>
  </fills>
  <borders count="44">
    <border>
      <left/>
      <right/>
      <top/>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right/>
      <top style="thin">
        <color auto="1"/>
      </top>
      <bottom/>
      <diagonal/>
    </border>
    <border>
      <left style="medium">
        <color auto="1"/>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medium">
        <color indexed="64"/>
      </right>
      <top/>
      <bottom style="thin">
        <color indexed="64"/>
      </bottom>
      <diagonal/>
    </border>
    <border>
      <left style="medium">
        <color indexed="64"/>
      </left>
      <right/>
      <top style="thin">
        <color auto="1"/>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rgb="FF7F7F7F"/>
      </left>
      <right style="thin">
        <color rgb="FF7F7F7F"/>
      </right>
      <top/>
      <bottom style="thin">
        <color rgb="FF7F7F7F"/>
      </bottom>
      <diagonal/>
    </border>
    <border>
      <left style="thin">
        <color auto="1"/>
      </left>
      <right style="thin">
        <color auto="1"/>
      </right>
      <top/>
      <bottom/>
      <diagonal/>
    </border>
  </borders>
  <cellStyleXfs count="6">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38" fillId="0" borderId="0" applyNumberFormat="0" applyFill="0" applyBorder="0" applyAlignment="0" applyProtection="0"/>
    <xf numFmtId="0" fontId="39" fillId="0" borderId="0"/>
  </cellStyleXfs>
  <cellXfs count="751">
    <xf numFmtId="0" fontId="0" fillId="0" borderId="0" xfId="0"/>
    <xf numFmtId="0" fontId="3" fillId="0" borderId="0" xfId="2"/>
    <xf numFmtId="0" fontId="4" fillId="0" borderId="0" xfId="2" applyFont="1" applyAlignment="1">
      <alignment horizontal="left"/>
    </xf>
    <xf numFmtId="0" fontId="4" fillId="0" borderId="0" xfId="2" applyFont="1"/>
    <xf numFmtId="0" fontId="6" fillId="0" borderId="0" xfId="2" applyFont="1"/>
    <xf numFmtId="0" fontId="7" fillId="0" borderId="2" xfId="2" applyFont="1" applyBorder="1" applyAlignment="1" applyProtection="1">
      <alignment horizontal="center"/>
      <protection locked="0"/>
    </xf>
    <xf numFmtId="0" fontId="7" fillId="0" borderId="2" xfId="2" applyFont="1" applyBorder="1" applyAlignment="1" applyProtection="1">
      <alignment horizontal="left"/>
      <protection locked="0"/>
    </xf>
    <xf numFmtId="0" fontId="3" fillId="0" borderId="0" xfId="0" applyFont="1" applyAlignment="1">
      <alignment horizontal="right"/>
    </xf>
    <xf numFmtId="0" fontId="9" fillId="0" borderId="0" xfId="0" applyFont="1" applyAlignment="1">
      <alignment horizontal="right"/>
    </xf>
    <xf numFmtId="0" fontId="0" fillId="0" borderId="3" xfId="0" applyBorder="1"/>
    <xf numFmtId="0" fontId="0" fillId="0" borderId="4" xfId="0" applyBorder="1"/>
    <xf numFmtId="0" fontId="0" fillId="0" borderId="6" xfId="0" applyBorder="1"/>
    <xf numFmtId="0" fontId="10" fillId="0" borderId="0" xfId="0" applyFont="1" applyAlignment="1">
      <alignment horizontal="right" vertical="top"/>
    </xf>
    <xf numFmtId="0" fontId="0" fillId="0" borderId="7" xfId="0" applyBorder="1"/>
    <xf numFmtId="0" fontId="10" fillId="0" borderId="0" xfId="0" applyFont="1" applyAlignment="1">
      <alignment vertical="top"/>
    </xf>
    <xf numFmtId="0" fontId="3" fillId="0" borderId="0" xfId="0" applyFont="1"/>
    <xf numFmtId="0" fontId="10" fillId="0" borderId="8" xfId="0" applyFont="1" applyBorder="1" applyAlignment="1">
      <alignment vertical="top"/>
    </xf>
    <xf numFmtId="0" fontId="0" fillId="0" borderId="6" xfId="0" applyBorder="1" applyAlignment="1">
      <alignment horizontal="left"/>
    </xf>
    <xf numFmtId="0" fontId="3" fillId="0" borderId="0" xfId="0" applyFont="1" applyAlignment="1" applyProtection="1">
      <alignment horizontal="center"/>
      <protection locked="0"/>
    </xf>
    <xf numFmtId="0" fontId="3" fillId="0" borderId="9" xfId="0" applyFont="1" applyBorder="1" applyAlignment="1" applyProtection="1">
      <alignment horizontal="center"/>
      <protection locked="0"/>
    </xf>
    <xf numFmtId="0" fontId="3" fillId="0" borderId="9" xfId="0" applyFont="1" applyBorder="1" applyAlignment="1" applyProtection="1">
      <alignment horizontal="right"/>
      <protection locked="0"/>
    </xf>
    <xf numFmtId="0" fontId="3" fillId="0" borderId="9" xfId="0" applyFont="1" applyBorder="1" applyAlignment="1" applyProtection="1">
      <alignment horizontal="left"/>
      <protection locked="0"/>
    </xf>
    <xf numFmtId="0" fontId="0" fillId="0" borderId="0" xfId="0" applyAlignment="1">
      <alignment horizontal="center"/>
    </xf>
    <xf numFmtId="14" fontId="3" fillId="0" borderId="9" xfId="0" applyNumberFormat="1" applyFont="1" applyBorder="1" applyAlignment="1" applyProtection="1">
      <alignment horizontal="right"/>
      <protection locked="0"/>
    </xf>
    <xf numFmtId="0" fontId="6" fillId="0" borderId="0" xfId="0" applyFont="1"/>
    <xf numFmtId="0" fontId="6" fillId="0" borderId="8" xfId="0" applyFont="1" applyBorder="1"/>
    <xf numFmtId="0" fontId="11" fillId="0" borderId="11" xfId="0" applyFont="1" applyBorder="1" applyAlignment="1">
      <alignment horizontal="center"/>
    </xf>
    <xf numFmtId="0" fontId="11" fillId="0" borderId="2" xfId="0" applyFont="1" applyBorder="1" applyAlignment="1">
      <alignment horizontal="center"/>
    </xf>
    <xf numFmtId="0" fontId="0" fillId="0" borderId="2" xfId="0" applyBorder="1"/>
    <xf numFmtId="0" fontId="12" fillId="0" borderId="2" xfId="0" applyFont="1" applyBorder="1"/>
    <xf numFmtId="0" fontId="3" fillId="0" borderId="0" xfId="2" applyAlignment="1">
      <alignment horizontal="right"/>
    </xf>
    <xf numFmtId="0" fontId="9" fillId="0" borderId="0" xfId="2" applyFont="1" applyAlignment="1">
      <alignment horizontal="right"/>
    </xf>
    <xf numFmtId="0" fontId="3" fillId="0" borderId="13" xfId="2" applyBorder="1"/>
    <xf numFmtId="0" fontId="3" fillId="0" borderId="9" xfId="2" applyBorder="1"/>
    <xf numFmtId="0" fontId="3" fillId="0" borderId="9" xfId="2" applyBorder="1" applyAlignment="1" applyProtection="1">
      <alignment wrapText="1"/>
      <protection locked="0"/>
    </xf>
    <xf numFmtId="0" fontId="3" fillId="0" borderId="9" xfId="2" applyBorder="1" applyAlignment="1">
      <alignment horizontal="right"/>
    </xf>
    <xf numFmtId="0" fontId="3" fillId="0" borderId="14" xfId="2" applyBorder="1" applyAlignment="1">
      <alignment horizontal="right"/>
    </xf>
    <xf numFmtId="0" fontId="3" fillId="0" borderId="0" xfId="2" applyAlignment="1" applyProtection="1">
      <alignment horizontal="center"/>
      <protection locked="0"/>
    </xf>
    <xf numFmtId="0" fontId="3" fillId="0" borderId="15" xfId="2" applyBorder="1" applyAlignment="1" applyProtection="1">
      <alignment horizontal="center"/>
      <protection locked="0"/>
    </xf>
    <xf numFmtId="0" fontId="3" fillId="2" borderId="16" xfId="2" applyFill="1" applyBorder="1" applyAlignment="1" applyProtection="1">
      <alignment horizontal="center"/>
      <protection locked="0"/>
    </xf>
    <xf numFmtId="0" fontId="3" fillId="0" borderId="17" xfId="2" applyBorder="1"/>
    <xf numFmtId="0" fontId="3" fillId="0" borderId="0" xfId="2" applyAlignment="1">
      <alignment horizontal="center"/>
    </xf>
    <xf numFmtId="0" fontId="3" fillId="0" borderId="15" xfId="2" applyBorder="1" applyAlignment="1">
      <alignment horizontal="center"/>
    </xf>
    <xf numFmtId="0" fontId="3" fillId="0" borderId="0" xfId="2" applyAlignment="1" applyProtection="1">
      <alignment wrapText="1"/>
      <protection locked="0"/>
    </xf>
    <xf numFmtId="0" fontId="3" fillId="0" borderId="17" xfId="2" applyBorder="1" applyAlignment="1">
      <alignment horizontal="right"/>
    </xf>
    <xf numFmtId="0" fontId="3" fillId="0" borderId="0" xfId="2" applyAlignment="1">
      <alignment wrapText="1"/>
    </xf>
    <xf numFmtId="0" fontId="3" fillId="0" borderId="0" xfId="2" applyAlignment="1" applyProtection="1">
      <alignment horizontal="left" wrapText="1"/>
      <protection locked="0"/>
    </xf>
    <xf numFmtId="0" fontId="3" fillId="0" borderId="18" xfId="2" applyBorder="1" applyAlignment="1" applyProtection="1">
      <alignment horizontal="left" wrapText="1"/>
      <protection locked="0"/>
    </xf>
    <xf numFmtId="0" fontId="3" fillId="0" borderId="19" xfId="2" applyBorder="1" applyAlignment="1" applyProtection="1">
      <alignment horizontal="center"/>
      <protection locked="0"/>
    </xf>
    <xf numFmtId="0" fontId="3" fillId="0" borderId="7" xfId="2" applyBorder="1"/>
    <xf numFmtId="0" fontId="3" fillId="0" borderId="20" xfId="2" applyBorder="1"/>
    <xf numFmtId="0" fontId="13" fillId="0" borderId="0" xfId="2" applyFont="1"/>
    <xf numFmtId="9" fontId="3" fillId="0" borderId="0" xfId="2" applyNumberFormat="1"/>
    <xf numFmtId="0" fontId="3" fillId="0" borderId="4" xfId="2" applyBorder="1"/>
    <xf numFmtId="0" fontId="14" fillId="0" borderId="5" xfId="2" applyFont="1" applyBorder="1"/>
    <xf numFmtId="0" fontId="3" fillId="2" borderId="9" xfId="2" applyFill="1" applyBorder="1"/>
    <xf numFmtId="0" fontId="3" fillId="2" borderId="0" xfId="2" applyFill="1"/>
    <xf numFmtId="164" fontId="3" fillId="2" borderId="9" xfId="2" applyNumberFormat="1" applyFill="1" applyBorder="1" applyAlignment="1" applyProtection="1">
      <alignment horizontal="center"/>
      <protection locked="0"/>
    </xf>
    <xf numFmtId="0" fontId="3" fillId="2" borderId="18" xfId="2" applyFill="1" applyBorder="1" applyAlignment="1" applyProtection="1">
      <alignment horizontal="center"/>
      <protection locked="0"/>
    </xf>
    <xf numFmtId="0" fontId="14" fillId="0" borderId="8" xfId="2" applyFont="1" applyBorder="1" applyAlignment="1">
      <alignment horizontal="left"/>
    </xf>
    <xf numFmtId="9" fontId="3" fillId="0" borderId="0" xfId="2" applyNumberFormat="1" applyAlignment="1" applyProtection="1">
      <alignment horizontal="center"/>
      <protection locked="0"/>
    </xf>
    <xf numFmtId="0" fontId="3" fillId="0" borderId="0" xfId="2" applyProtection="1">
      <protection locked="0"/>
    </xf>
    <xf numFmtId="164" fontId="3" fillId="0" borderId="0" xfId="2" applyNumberFormat="1" applyAlignment="1" applyProtection="1">
      <alignment horizontal="center"/>
      <protection locked="0"/>
    </xf>
    <xf numFmtId="0" fontId="3" fillId="2" borderId="9" xfId="2" applyFill="1" applyBorder="1" applyAlignment="1" applyProtection="1">
      <alignment horizontal="center"/>
      <protection locked="0"/>
    </xf>
    <xf numFmtId="0" fontId="15" fillId="2" borderId="18" xfId="2" applyFont="1" applyFill="1" applyBorder="1" applyAlignment="1" applyProtection="1">
      <alignment horizontal="center"/>
      <protection locked="0"/>
    </xf>
    <xf numFmtId="0" fontId="15" fillId="0" borderId="0" xfId="2" applyFont="1" applyAlignment="1">
      <alignment horizontal="right"/>
    </xf>
    <xf numFmtId="0" fontId="14" fillId="0" borderId="8" xfId="2" applyFont="1" applyBorder="1" applyAlignment="1">
      <alignment horizontal="left" wrapText="1"/>
    </xf>
    <xf numFmtId="0" fontId="3" fillId="0" borderId="8" xfId="2" applyBorder="1" applyAlignment="1">
      <alignment horizontal="right"/>
    </xf>
    <xf numFmtId="0" fontId="17" fillId="0" borderId="8" xfId="2" applyFont="1" applyBorder="1" applyAlignment="1">
      <alignment horizontal="left"/>
    </xf>
    <xf numFmtId="0" fontId="3" fillId="0" borderId="2" xfId="2" applyBorder="1"/>
    <xf numFmtId="9" fontId="3" fillId="0" borderId="2" xfId="2" applyNumberFormat="1" applyBorder="1"/>
    <xf numFmtId="0" fontId="3" fillId="0" borderId="12" xfId="2" applyBorder="1"/>
    <xf numFmtId="9" fontId="3" fillId="0" borderId="4" xfId="2" applyNumberFormat="1" applyBorder="1"/>
    <xf numFmtId="0" fontId="3" fillId="0" borderId="5" xfId="2" applyBorder="1"/>
    <xf numFmtId="0" fontId="14" fillId="3" borderId="16" xfId="2" applyFont="1" applyFill="1" applyBorder="1" applyAlignment="1">
      <alignment horizontal="center"/>
    </xf>
    <xf numFmtId="0" fontId="3" fillId="0" borderId="4" xfId="2" applyBorder="1" applyAlignment="1">
      <alignment vertical="top" wrapText="1"/>
    </xf>
    <xf numFmtId="0" fontId="3" fillId="0" borderId="4" xfId="2" applyBorder="1" applyAlignment="1">
      <alignment horizontal="left"/>
    </xf>
    <xf numFmtId="0" fontId="3" fillId="0" borderId="4" xfId="2" applyBorder="1" applyAlignment="1">
      <alignment horizontal="left" vertical="top"/>
    </xf>
    <xf numFmtId="0" fontId="3" fillId="0" borderId="0" xfId="2" applyAlignment="1">
      <alignment vertical="top" wrapText="1"/>
    </xf>
    <xf numFmtId="0" fontId="3" fillId="0" borderId="0" xfId="2" applyAlignment="1">
      <alignment horizontal="left"/>
    </xf>
    <xf numFmtId="0" fontId="3" fillId="0" borderId="0" xfId="2" applyAlignment="1">
      <alignment horizontal="left" vertical="top"/>
    </xf>
    <xf numFmtId="0" fontId="3" fillId="0" borderId="15" xfId="2" applyBorder="1" applyAlignment="1">
      <alignment vertical="center"/>
    </xf>
    <xf numFmtId="0" fontId="3" fillId="0" borderId="0" xfId="2" applyAlignment="1">
      <alignment vertical="center"/>
    </xf>
    <xf numFmtId="0" fontId="3" fillId="0" borderId="0" xfId="2" applyAlignment="1">
      <alignment horizontal="left" vertical="center"/>
    </xf>
    <xf numFmtId="0" fontId="3" fillId="0" borderId="15" xfId="2" applyBorder="1" applyAlignment="1">
      <alignment horizontal="left" vertical="center" shrinkToFit="1"/>
    </xf>
    <xf numFmtId="0" fontId="3" fillId="0" borderId="15" xfId="2" applyBorder="1" applyAlignment="1">
      <alignment horizontal="left" vertical="center"/>
    </xf>
    <xf numFmtId="0" fontId="3" fillId="0" borderId="0" xfId="2" applyAlignment="1">
      <alignment horizontal="left" wrapText="1" shrinkToFit="1"/>
    </xf>
    <xf numFmtId="0" fontId="14" fillId="0" borderId="0" xfId="2" applyFont="1" applyAlignment="1">
      <alignment wrapText="1" shrinkToFit="1"/>
    </xf>
    <xf numFmtId="0" fontId="14" fillId="0" borderId="0" xfId="2" applyFont="1" applyAlignment="1">
      <alignment horizontal="left" wrapText="1" shrinkToFit="1"/>
    </xf>
    <xf numFmtId="0" fontId="3" fillId="0" borderId="0" xfId="2" applyAlignment="1" applyProtection="1">
      <alignment horizontal="left" vertical="top" shrinkToFit="1"/>
      <protection locked="0"/>
    </xf>
    <xf numFmtId="0" fontId="3" fillId="0" borderId="13" xfId="2" applyBorder="1" applyProtection="1">
      <protection locked="0"/>
    </xf>
    <xf numFmtId="0" fontId="3" fillId="2" borderId="23" xfId="2" applyFill="1" applyBorder="1" applyAlignment="1" applyProtection="1">
      <alignment horizontal="center"/>
      <protection locked="0"/>
    </xf>
    <xf numFmtId="0" fontId="3" fillId="0" borderId="14" xfId="2" applyBorder="1"/>
    <xf numFmtId="0" fontId="3" fillId="0" borderId="15" xfId="2" applyBorder="1" applyProtection="1">
      <protection locked="0"/>
    </xf>
    <xf numFmtId="0" fontId="3" fillId="0" borderId="17" xfId="2" applyBorder="1" applyAlignment="1">
      <alignment horizontal="left"/>
    </xf>
    <xf numFmtId="0" fontId="10" fillId="0" borderId="0" xfId="2" applyFont="1" applyAlignment="1">
      <alignment horizontal="left" vertical="top" shrinkToFit="1"/>
    </xf>
    <xf numFmtId="0" fontId="18" fillId="0" borderId="0" xfId="2" applyFont="1"/>
    <xf numFmtId="0" fontId="3" fillId="0" borderId="0" xfId="2" applyAlignment="1" applyProtection="1">
      <alignment horizontal="left" vertical="top" wrapText="1" shrinkToFit="1"/>
      <protection locked="0"/>
    </xf>
    <xf numFmtId="0" fontId="14" fillId="0" borderId="0" xfId="2" applyFont="1" applyProtection="1">
      <protection locked="0"/>
    </xf>
    <xf numFmtId="0" fontId="14" fillId="5" borderId="0" xfId="2" applyFont="1" applyFill="1" applyAlignment="1">
      <alignment horizontal="center"/>
    </xf>
    <xf numFmtId="0" fontId="14" fillId="0" borderId="0" xfId="2" applyFont="1" applyAlignment="1">
      <alignment horizontal="left" vertical="center" wrapText="1" shrinkToFit="1"/>
    </xf>
    <xf numFmtId="0" fontId="3" fillId="0" borderId="0" xfId="2" applyAlignment="1">
      <alignment shrinkToFit="1"/>
    </xf>
    <xf numFmtId="0" fontId="3" fillId="0" borderId="9" xfId="2" applyBorder="1" applyProtection="1">
      <protection locked="0"/>
    </xf>
    <xf numFmtId="0" fontId="3" fillId="0" borderId="13" xfId="2" applyBorder="1" applyAlignment="1">
      <alignment shrinkToFit="1"/>
    </xf>
    <xf numFmtId="0" fontId="3" fillId="0" borderId="9" xfId="2" applyBorder="1" applyAlignment="1">
      <alignment shrinkToFit="1"/>
    </xf>
    <xf numFmtId="0" fontId="3" fillId="0" borderId="15" xfId="2" applyBorder="1" applyAlignment="1">
      <alignment wrapText="1"/>
    </xf>
    <xf numFmtId="0" fontId="3" fillId="0" borderId="15" xfId="2" applyBorder="1"/>
    <xf numFmtId="0" fontId="3" fillId="0" borderId="19" xfId="2" applyBorder="1" applyAlignment="1">
      <alignment wrapText="1"/>
    </xf>
    <xf numFmtId="0" fontId="3" fillId="0" borderId="7" xfId="2" applyBorder="1" applyAlignment="1" applyProtection="1">
      <alignment horizontal="center"/>
      <protection locked="0"/>
    </xf>
    <xf numFmtId="0" fontId="3" fillId="0" borderId="7" xfId="2" applyBorder="1" applyAlignment="1">
      <alignment horizontal="right" wrapText="1"/>
    </xf>
    <xf numFmtId="0" fontId="3" fillId="0" borderId="7" xfId="2" applyBorder="1" applyAlignment="1">
      <alignment horizontal="left"/>
    </xf>
    <xf numFmtId="0" fontId="3" fillId="0" borderId="20" xfId="2" applyBorder="1" applyAlignment="1">
      <alignment horizontal="left"/>
    </xf>
    <xf numFmtId="0" fontId="14" fillId="5" borderId="18" xfId="2" applyFont="1" applyFill="1" applyBorder="1" applyAlignment="1">
      <alignment horizontal="center"/>
    </xf>
    <xf numFmtId="0" fontId="3" fillId="0" borderId="3" xfId="2" applyBorder="1"/>
    <xf numFmtId="0" fontId="3" fillId="2" borderId="4" xfId="2" applyFill="1" applyBorder="1" applyAlignment="1" applyProtection="1">
      <alignment horizontal="center"/>
      <protection locked="0"/>
    </xf>
    <xf numFmtId="0" fontId="3" fillId="0" borderId="4" xfId="2" applyBorder="1" applyAlignment="1">
      <alignment horizontal="center"/>
    </xf>
    <xf numFmtId="9" fontId="3" fillId="2" borderId="16" xfId="1"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4" fillId="5" borderId="16" xfId="0" applyFont="1" applyFill="1" applyBorder="1" applyAlignment="1">
      <alignment horizontal="center" wrapText="1"/>
    </xf>
    <xf numFmtId="0" fontId="14" fillId="5" borderId="21" xfId="0" applyFont="1" applyFill="1" applyBorder="1" applyAlignment="1">
      <alignment horizontal="center"/>
    </xf>
    <xf numFmtId="0" fontId="14" fillId="5" borderId="24" xfId="0" applyFont="1" applyFill="1" applyBorder="1" applyAlignment="1">
      <alignment horizontal="center" wrapText="1"/>
    </xf>
    <xf numFmtId="0" fontId="3" fillId="0" borderId="0" xfId="2" applyAlignment="1" applyProtection="1">
      <alignment horizontal="center" wrapText="1"/>
      <protection locked="0"/>
    </xf>
    <xf numFmtId="0" fontId="14" fillId="0" borderId="0" xfId="2" applyFont="1" applyAlignment="1">
      <alignment horizontal="center"/>
    </xf>
    <xf numFmtId="0" fontId="14" fillId="0" borderId="17" xfId="2" applyFont="1" applyBorder="1" applyAlignment="1">
      <alignment horizontal="center"/>
    </xf>
    <xf numFmtId="0" fontId="3" fillId="2" borderId="3" xfId="2" applyFill="1" applyBorder="1" applyAlignment="1" applyProtection="1">
      <alignment horizontal="center"/>
      <protection locked="0"/>
    </xf>
    <xf numFmtId="0" fontId="3" fillId="0" borderId="4" xfId="2" applyBorder="1" applyAlignment="1">
      <alignment horizontal="right"/>
    </xf>
    <xf numFmtId="0" fontId="3" fillId="0" borderId="5" xfId="2" applyBorder="1" applyAlignment="1">
      <alignment horizontal="right"/>
    </xf>
    <xf numFmtId="0" fontId="3" fillId="2" borderId="26" xfId="2" applyFill="1" applyBorder="1" applyAlignment="1" applyProtection="1">
      <alignment horizontal="center"/>
      <protection locked="0"/>
    </xf>
    <xf numFmtId="0" fontId="14" fillId="5" borderId="11" xfId="2" applyFont="1" applyFill="1" applyBorder="1" applyAlignment="1">
      <alignment horizontal="center"/>
    </xf>
    <xf numFmtId="0" fontId="14" fillId="5" borderId="2" xfId="2" applyFont="1" applyFill="1" applyBorder="1" applyAlignment="1">
      <alignment horizontal="center"/>
    </xf>
    <xf numFmtId="0" fontId="14" fillId="0" borderId="0" xfId="2" applyFont="1" applyAlignment="1">
      <alignment horizontal="left"/>
    </xf>
    <xf numFmtId="0" fontId="3" fillId="0" borderId="2" xfId="2" applyBorder="1" applyAlignment="1">
      <alignment horizontal="left"/>
    </xf>
    <xf numFmtId="0" fontId="17" fillId="0" borderId="2" xfId="2" applyFont="1" applyBorder="1" applyAlignment="1">
      <alignment horizontal="left"/>
    </xf>
    <xf numFmtId="0" fontId="21" fillId="0" borderId="4" xfId="2" applyFont="1" applyBorder="1"/>
    <xf numFmtId="0" fontId="14" fillId="0" borderId="5" xfId="2" applyFont="1" applyBorder="1" applyAlignment="1">
      <alignment horizontal="left"/>
    </xf>
    <xf numFmtId="0" fontId="22" fillId="0" borderId="0" xfId="2" applyFont="1"/>
    <xf numFmtId="0" fontId="3" fillId="0" borderId="8" xfId="2" applyBorder="1"/>
    <xf numFmtId="0" fontId="14" fillId="0" borderId="0" xfId="2" applyFont="1"/>
    <xf numFmtId="0" fontId="3" fillId="0" borderId="3" xfId="2" applyBorder="1" applyAlignment="1">
      <alignment horizontal="left"/>
    </xf>
    <xf numFmtId="0" fontId="22" fillId="0" borderId="4" xfId="2" applyFont="1" applyBorder="1"/>
    <xf numFmtId="0" fontId="3" fillId="0" borderId="6" xfId="2" applyBorder="1" applyAlignment="1">
      <alignment horizontal="left"/>
    </xf>
    <xf numFmtId="0" fontId="21" fillId="0" borderId="0" xfId="2" applyFont="1" applyAlignment="1">
      <alignment horizontal="left"/>
    </xf>
    <xf numFmtId="0" fontId="3" fillId="0" borderId="8" xfId="2" applyBorder="1" applyAlignment="1">
      <alignment horizontal="left"/>
    </xf>
    <xf numFmtId="0" fontId="21" fillId="0" borderId="0" xfId="2" applyFont="1"/>
    <xf numFmtId="0" fontId="3" fillId="0" borderId="0" xfId="2" applyAlignment="1" applyProtection="1">
      <alignment horizontal="left"/>
      <protection locked="0"/>
    </xf>
    <xf numFmtId="0" fontId="3" fillId="2" borderId="0" xfId="2" applyFill="1" applyAlignment="1" applyProtection="1">
      <alignment horizontal="center"/>
      <protection locked="0"/>
    </xf>
    <xf numFmtId="0" fontId="3" fillId="0" borderId="3" xfId="2" applyBorder="1" applyProtection="1">
      <protection locked="0"/>
    </xf>
    <xf numFmtId="0" fontId="3" fillId="0" borderId="4" xfId="2" applyBorder="1" applyAlignment="1" applyProtection="1">
      <alignment horizontal="center"/>
      <protection locked="0"/>
    </xf>
    <xf numFmtId="0" fontId="3" fillId="0" borderId="6" xfId="2" applyBorder="1" applyProtection="1">
      <protection locked="0"/>
    </xf>
    <xf numFmtId="0" fontId="3" fillId="2" borderId="0" xfId="2" applyFill="1" applyAlignment="1">
      <alignment horizontal="left"/>
    </xf>
    <xf numFmtId="0" fontId="3" fillId="5" borderId="21" xfId="2" applyFill="1" applyBorder="1" applyAlignment="1">
      <alignment horizontal="left"/>
    </xf>
    <xf numFmtId="0" fontId="3" fillId="5" borderId="22" xfId="2" applyFill="1" applyBorder="1" applyAlignment="1">
      <alignment horizontal="left"/>
    </xf>
    <xf numFmtId="0" fontId="3" fillId="0" borderId="0" xfId="2" applyAlignment="1">
      <alignment horizontal="right" shrinkToFit="1"/>
    </xf>
    <xf numFmtId="0" fontId="3" fillId="5" borderId="21" xfId="2" applyFill="1" applyBorder="1"/>
    <xf numFmtId="0" fontId="3" fillId="5" borderId="22" xfId="2" applyFill="1" applyBorder="1"/>
    <xf numFmtId="0" fontId="10" fillId="0" borderId="0" xfId="2" applyFont="1" applyAlignment="1" applyProtection="1">
      <alignment horizontal="center"/>
      <protection locked="0"/>
    </xf>
    <xf numFmtId="0" fontId="3" fillId="5" borderId="0" xfId="2" applyFill="1" applyAlignment="1">
      <alignment horizontal="left"/>
    </xf>
    <xf numFmtId="0" fontId="3" fillId="5" borderId="16" xfId="2" applyFill="1" applyBorder="1" applyAlignment="1">
      <alignment horizontal="left"/>
    </xf>
    <xf numFmtId="0" fontId="3" fillId="5" borderId="21" xfId="2" applyFill="1" applyBorder="1" applyAlignment="1">
      <alignment horizontal="center"/>
    </xf>
    <xf numFmtId="0" fontId="3" fillId="5" borderId="22" xfId="2" applyFill="1" applyBorder="1" applyAlignment="1">
      <alignment horizontal="center"/>
    </xf>
    <xf numFmtId="0" fontId="14" fillId="0" borderId="8" xfId="2" applyFont="1" applyBorder="1" applyAlignment="1">
      <alignment wrapText="1"/>
    </xf>
    <xf numFmtId="0" fontId="17" fillId="0" borderId="12" xfId="2" applyFont="1" applyBorder="1" applyAlignment="1">
      <alignment horizontal="left"/>
    </xf>
    <xf numFmtId="0" fontId="25" fillId="0" borderId="0" xfId="2" applyFont="1"/>
    <xf numFmtId="0" fontId="25" fillId="7" borderId="0" xfId="2" applyFont="1" applyFill="1"/>
    <xf numFmtId="9" fontId="25" fillId="7" borderId="3" xfId="2" applyNumberFormat="1" applyFont="1" applyFill="1" applyBorder="1" applyAlignment="1" applyProtection="1">
      <alignment horizontal="center"/>
      <protection locked="0"/>
    </xf>
    <xf numFmtId="0" fontId="25" fillId="7" borderId="4" xfId="2" applyFont="1" applyFill="1" applyBorder="1"/>
    <xf numFmtId="0" fontId="25" fillId="7" borderId="5" xfId="2" applyFont="1" applyFill="1" applyBorder="1"/>
    <xf numFmtId="9" fontId="25" fillId="7" borderId="26" xfId="2" applyNumberFormat="1" applyFont="1" applyFill="1" applyBorder="1" applyAlignment="1" applyProtection="1">
      <alignment horizontal="center"/>
      <protection locked="0"/>
    </xf>
    <xf numFmtId="0" fontId="26" fillId="7" borderId="18" xfId="0" applyFont="1" applyFill="1" applyBorder="1" applyAlignment="1">
      <alignment horizontal="left" wrapText="1"/>
    </xf>
    <xf numFmtId="0" fontId="26" fillId="7" borderId="18" xfId="0" applyFont="1" applyFill="1" applyBorder="1" applyAlignment="1">
      <alignment horizontal="left"/>
    </xf>
    <xf numFmtId="9" fontId="25" fillId="7" borderId="31" xfId="2" applyNumberFormat="1" applyFont="1" applyFill="1" applyBorder="1" applyAlignment="1" applyProtection="1">
      <alignment horizontal="center"/>
      <protection locked="0"/>
    </xf>
    <xf numFmtId="0" fontId="26" fillId="7" borderId="24" xfId="0" applyFont="1" applyFill="1" applyBorder="1" applyAlignment="1">
      <alignment horizontal="left"/>
    </xf>
    <xf numFmtId="0" fontId="25" fillId="7" borderId="8" xfId="2" applyFont="1" applyFill="1" applyBorder="1"/>
    <xf numFmtId="0" fontId="26" fillId="7" borderId="4" xfId="0" applyFont="1" applyFill="1" applyBorder="1" applyAlignment="1">
      <alignment horizontal="left" wrapText="1"/>
    </xf>
    <xf numFmtId="0" fontId="26" fillId="7" borderId="9" xfId="0" applyFont="1" applyFill="1" applyBorder="1" applyAlignment="1">
      <alignment horizontal="left" wrapText="1"/>
    </xf>
    <xf numFmtId="0" fontId="26" fillId="7" borderId="9" xfId="0" applyFont="1" applyFill="1" applyBorder="1" applyAlignment="1">
      <alignment horizontal="left"/>
    </xf>
    <xf numFmtId="0" fontId="26" fillId="7" borderId="21" xfId="0" applyFont="1" applyFill="1" applyBorder="1" applyAlignment="1">
      <alignment horizontal="left"/>
    </xf>
    <xf numFmtId="0" fontId="26" fillId="7" borderId="22" xfId="0" applyFont="1" applyFill="1" applyBorder="1" applyAlignment="1">
      <alignment horizontal="left"/>
    </xf>
    <xf numFmtId="0" fontId="28" fillId="7" borderId="6" xfId="0" applyFont="1" applyFill="1" applyBorder="1"/>
    <xf numFmtId="0" fontId="28" fillId="7" borderId="0" xfId="0" applyFont="1" applyFill="1"/>
    <xf numFmtId="0" fontId="28" fillId="7" borderId="8" xfId="0" applyFont="1" applyFill="1" applyBorder="1"/>
    <xf numFmtId="0" fontId="25" fillId="7" borderId="0" xfId="2" applyFont="1" applyFill="1" applyAlignment="1">
      <alignment vertical="top" wrapText="1"/>
    </xf>
    <xf numFmtId="9" fontId="25" fillId="7" borderId="9" xfId="2" applyNumberFormat="1" applyFont="1" applyFill="1" applyBorder="1" applyAlignment="1" applyProtection="1">
      <alignment horizontal="center"/>
      <protection locked="0"/>
    </xf>
    <xf numFmtId="0" fontId="29" fillId="7" borderId="0" xfId="2" applyFont="1" applyFill="1"/>
    <xf numFmtId="0" fontId="25" fillId="7" borderId="0" xfId="2" applyFont="1" applyFill="1" applyAlignment="1">
      <alignment horizontal="left"/>
    </xf>
    <xf numFmtId="0" fontId="25" fillId="7" borderId="8" xfId="2" applyFont="1" applyFill="1" applyBorder="1" applyAlignment="1">
      <alignment horizontal="left" vertical="top"/>
    </xf>
    <xf numFmtId="0" fontId="25" fillId="7" borderId="2" xfId="2" applyFont="1" applyFill="1" applyBorder="1" applyAlignment="1">
      <alignment vertical="top" wrapText="1"/>
    </xf>
    <xf numFmtId="0" fontId="25" fillId="7" borderId="2" xfId="2" applyFont="1" applyFill="1" applyBorder="1" applyAlignment="1">
      <alignment horizontal="left"/>
    </xf>
    <xf numFmtId="0" fontId="30" fillId="7" borderId="12" xfId="2" applyFont="1" applyFill="1" applyBorder="1" applyAlignment="1">
      <alignment horizontal="left"/>
    </xf>
    <xf numFmtId="164" fontId="3" fillId="0" borderId="0" xfId="2" applyNumberFormat="1" applyAlignment="1">
      <alignment horizontal="center"/>
    </xf>
    <xf numFmtId="49" fontId="3" fillId="0" borderId="0" xfId="2" applyNumberFormat="1" applyAlignment="1">
      <alignment horizontal="center"/>
    </xf>
    <xf numFmtId="9" fontId="3" fillId="0" borderId="0" xfId="2" applyNumberFormat="1" applyAlignment="1" applyProtection="1">
      <alignment horizontal="right"/>
      <protection locked="0"/>
    </xf>
    <xf numFmtId="9" fontId="3" fillId="2" borderId="9" xfId="2" applyNumberFormat="1" applyFill="1" applyBorder="1" applyAlignment="1" applyProtection="1">
      <alignment horizontal="center"/>
      <protection locked="0"/>
    </xf>
    <xf numFmtId="9" fontId="3" fillId="2" borderId="0" xfId="2" applyNumberFormat="1" applyFill="1" applyAlignment="1" applyProtection="1">
      <alignment horizontal="center"/>
      <protection locked="0"/>
    </xf>
    <xf numFmtId="0" fontId="27" fillId="7" borderId="5" xfId="2" applyFont="1" applyFill="1" applyBorder="1"/>
    <xf numFmtId="9" fontId="25" fillId="7" borderId="3" xfId="2" applyNumberFormat="1" applyFont="1" applyFill="1" applyBorder="1"/>
    <xf numFmtId="9" fontId="25" fillId="7" borderId="35" xfId="2" applyNumberFormat="1" applyFont="1" applyFill="1" applyBorder="1"/>
    <xf numFmtId="0" fontId="27" fillId="7" borderId="4" xfId="2" applyFont="1" applyFill="1" applyBorder="1"/>
    <xf numFmtId="9" fontId="25" fillId="7" borderId="18" xfId="2" applyNumberFormat="1" applyFont="1" applyFill="1" applyBorder="1" applyAlignment="1" applyProtection="1">
      <alignment horizontal="center"/>
      <protection locked="0"/>
    </xf>
    <xf numFmtId="0" fontId="25" fillId="7" borderId="6" xfId="2" applyFont="1" applyFill="1" applyBorder="1"/>
    <xf numFmtId="0" fontId="27" fillId="7" borderId="8" xfId="2" applyFont="1" applyFill="1" applyBorder="1"/>
    <xf numFmtId="9" fontId="25" fillId="7" borderId="6" xfId="2" applyNumberFormat="1" applyFont="1" applyFill="1" applyBorder="1" applyAlignment="1" applyProtection="1">
      <alignment horizontal="center"/>
      <protection locked="0"/>
    </xf>
    <xf numFmtId="0" fontId="25" fillId="7" borderId="8" xfId="2" applyFont="1" applyFill="1" applyBorder="1" applyAlignment="1">
      <alignment horizontal="left"/>
    </xf>
    <xf numFmtId="0" fontId="25" fillId="7" borderId="0" xfId="2" applyFont="1" applyFill="1" applyAlignment="1">
      <alignment horizontal="right"/>
    </xf>
    <xf numFmtId="0" fontId="25" fillId="7" borderId="2" xfId="2" applyFont="1" applyFill="1" applyBorder="1"/>
    <xf numFmtId="9" fontId="25" fillId="7" borderId="29" xfId="2" applyNumberFormat="1" applyFont="1" applyFill="1" applyBorder="1" applyAlignment="1" applyProtection="1">
      <alignment horizontal="center"/>
      <protection locked="0"/>
    </xf>
    <xf numFmtId="0" fontId="25" fillId="7" borderId="12" xfId="2" applyFont="1" applyFill="1" applyBorder="1"/>
    <xf numFmtId="9" fontId="25" fillId="7" borderId="28" xfId="2" applyNumberFormat="1" applyFont="1" applyFill="1" applyBorder="1" applyAlignment="1" applyProtection="1">
      <alignment horizontal="center"/>
      <protection locked="0"/>
    </xf>
    <xf numFmtId="0" fontId="27" fillId="7" borderId="0" xfId="2" applyFont="1" applyFill="1"/>
    <xf numFmtId="9" fontId="25" fillId="7" borderId="0" xfId="2" applyNumberFormat="1" applyFont="1" applyFill="1"/>
    <xf numFmtId="9" fontId="25" fillId="7" borderId="0" xfId="2" applyNumberFormat="1" applyFont="1" applyFill="1" applyAlignment="1" applyProtection="1">
      <alignment horizontal="center"/>
      <protection locked="0"/>
    </xf>
    <xf numFmtId="9" fontId="25" fillId="7" borderId="9" xfId="2" applyNumberFormat="1" applyFont="1" applyFill="1" applyBorder="1"/>
    <xf numFmtId="0" fontId="25" fillId="7" borderId="9" xfId="2" applyFont="1" applyFill="1" applyBorder="1" applyAlignment="1">
      <alignment horizontal="right"/>
    </xf>
    <xf numFmtId="0" fontId="25" fillId="7" borderId="9" xfId="2" applyFont="1" applyFill="1" applyBorder="1"/>
    <xf numFmtId="0" fontId="25" fillId="7" borderId="9" xfId="2" applyFont="1" applyFill="1" applyBorder="1" applyAlignment="1" applyProtection="1">
      <alignment horizontal="center"/>
      <protection locked="0"/>
    </xf>
    <xf numFmtId="0" fontId="27" fillId="7" borderId="0" xfId="2" applyFont="1" applyFill="1" applyAlignment="1">
      <alignment horizontal="left"/>
    </xf>
    <xf numFmtId="0" fontId="25" fillId="7" borderId="0" xfId="2" applyFont="1" applyFill="1" applyProtection="1">
      <protection locked="0"/>
    </xf>
    <xf numFmtId="0" fontId="25" fillId="7" borderId="0" xfId="2" applyFont="1" applyFill="1" applyAlignment="1" applyProtection="1">
      <alignment horizontal="center"/>
      <protection locked="0"/>
    </xf>
    <xf numFmtId="2" fontId="14" fillId="0" borderId="0" xfId="2" applyNumberFormat="1" applyFont="1" applyAlignment="1">
      <alignment horizontal="left"/>
    </xf>
    <xf numFmtId="49" fontId="3" fillId="0" borderId="0" xfId="2" applyNumberFormat="1" applyAlignment="1" applyProtection="1">
      <alignment horizontal="center"/>
      <protection locked="0"/>
    </xf>
    <xf numFmtId="0" fontId="16" fillId="0" borderId="0" xfId="2" applyFont="1"/>
    <xf numFmtId="0" fontId="16" fillId="0" borderId="0" xfId="2" applyFont="1" applyProtection="1">
      <protection locked="0"/>
    </xf>
    <xf numFmtId="0" fontId="16" fillId="2" borderId="9" xfId="2" applyFont="1" applyFill="1" applyBorder="1" applyProtection="1">
      <protection locked="0"/>
    </xf>
    <xf numFmtId="49" fontId="3" fillId="2" borderId="9" xfId="2" applyNumberFormat="1" applyFill="1" applyBorder="1" applyAlignment="1" applyProtection="1">
      <alignment horizontal="center"/>
      <protection locked="0"/>
    </xf>
    <xf numFmtId="0" fontId="17" fillId="0" borderId="0" xfId="2" applyFont="1" applyAlignment="1">
      <alignment horizontal="left"/>
    </xf>
    <xf numFmtId="0" fontId="18" fillId="0" borderId="0" xfId="2" applyFont="1" applyAlignment="1">
      <alignment horizontal="left"/>
    </xf>
    <xf numFmtId="0" fontId="3" fillId="2" borderId="0" xfId="2" applyFill="1" applyAlignment="1" applyProtection="1">
      <alignment horizontal="left"/>
      <protection locked="0"/>
    </xf>
    <xf numFmtId="9" fontId="3" fillId="0" borderId="7" xfId="2" applyNumberFormat="1" applyBorder="1" applyAlignment="1">
      <alignment horizontal="center"/>
    </xf>
    <xf numFmtId="9" fontId="3" fillId="0" borderId="0" xfId="2" applyNumberFormat="1" applyAlignment="1" applyProtection="1">
      <alignment horizontal="center" wrapText="1"/>
      <protection locked="0"/>
    </xf>
    <xf numFmtId="9" fontId="3" fillId="2" borderId="23" xfId="2" applyNumberFormat="1" applyFill="1" applyBorder="1" applyAlignment="1" applyProtection="1">
      <alignment horizontal="center"/>
      <protection locked="0"/>
    </xf>
    <xf numFmtId="0" fontId="14" fillId="3" borderId="18" xfId="2" applyFont="1" applyFill="1" applyBorder="1" applyAlignment="1">
      <alignment horizontal="center"/>
    </xf>
    <xf numFmtId="0" fontId="14" fillId="3" borderId="21" xfId="2" applyFont="1" applyFill="1" applyBorder="1" applyAlignment="1">
      <alignment horizontal="center"/>
    </xf>
    <xf numFmtId="0" fontId="3" fillId="0" borderId="9" xfId="2" applyBorder="1" applyAlignment="1">
      <alignment horizontal="left" vertical="top"/>
    </xf>
    <xf numFmtId="9" fontId="0" fillId="0" borderId="4" xfId="0" applyNumberFormat="1" applyBorder="1" applyAlignment="1" applyProtection="1">
      <alignment horizontal="center" wrapText="1"/>
      <protection locked="0"/>
    </xf>
    <xf numFmtId="0" fontId="3" fillId="0" borderId="4" xfId="0" applyFont="1" applyBorder="1" applyAlignment="1" applyProtection="1">
      <alignment wrapText="1"/>
      <protection locked="0"/>
    </xf>
    <xf numFmtId="9" fontId="0" fillId="2" borderId="16" xfId="0" applyNumberFormat="1" applyFill="1" applyBorder="1" applyAlignment="1" applyProtection="1">
      <alignment horizontal="center" wrapText="1"/>
      <protection locked="0"/>
    </xf>
    <xf numFmtId="0" fontId="3" fillId="2" borderId="24" xfId="0" applyFont="1" applyFill="1" applyBorder="1" applyAlignment="1" applyProtection="1">
      <alignment wrapText="1"/>
      <protection locked="0"/>
    </xf>
    <xf numFmtId="0" fontId="14" fillId="0" borderId="0" xfId="2" applyFont="1" applyAlignment="1">
      <alignment wrapText="1"/>
    </xf>
    <xf numFmtId="0" fontId="32" fillId="0" borderId="0" xfId="2" applyFont="1" applyAlignment="1">
      <alignment horizontal="left"/>
    </xf>
    <xf numFmtId="0" fontId="3" fillId="0" borderId="0" xfId="2" applyAlignment="1">
      <alignment horizontal="left" vertical="top" wrapText="1"/>
    </xf>
    <xf numFmtId="0" fontId="3" fillId="0" borderId="0" xfId="2" applyAlignment="1" applyProtection="1">
      <alignment horizontal="left" vertical="top" wrapText="1"/>
      <protection locked="0"/>
    </xf>
    <xf numFmtId="49" fontId="3" fillId="0" borderId="0" xfId="2" applyNumberFormat="1" applyAlignment="1">
      <alignment horizontal="left" vertical="center" wrapText="1"/>
    </xf>
    <xf numFmtId="9" fontId="0" fillId="2" borderId="23" xfId="0" applyNumberFormat="1" applyFill="1" applyBorder="1" applyAlignment="1" applyProtection="1">
      <alignment horizontal="center" wrapText="1"/>
      <protection locked="0"/>
    </xf>
    <xf numFmtId="49" fontId="16" fillId="6" borderId="0" xfId="2" applyNumberFormat="1" applyFont="1" applyFill="1" applyAlignment="1">
      <alignment horizontal="left" vertical="center" wrapText="1"/>
    </xf>
    <xf numFmtId="49" fontId="14" fillId="0" borderId="0" xfId="2" applyNumberFormat="1" applyFont="1" applyAlignment="1">
      <alignment horizontal="left" vertical="center"/>
    </xf>
    <xf numFmtId="9" fontId="0" fillId="2" borderId="23" xfId="0" applyNumberFormat="1" applyFill="1" applyBorder="1" applyAlignment="1">
      <alignment horizontal="center"/>
    </xf>
    <xf numFmtId="0" fontId="0" fillId="2" borderId="24" xfId="0" applyFill="1" applyBorder="1"/>
    <xf numFmtId="0" fontId="14" fillId="3" borderId="16" xfId="0" applyFont="1" applyFill="1" applyBorder="1" applyAlignment="1">
      <alignment horizontal="center"/>
    </xf>
    <xf numFmtId="0" fontId="14" fillId="3" borderId="24" xfId="0" applyFont="1" applyFill="1" applyBorder="1"/>
    <xf numFmtId="0" fontId="3" fillId="6" borderId="18" xfId="2" applyFill="1" applyBorder="1" applyAlignment="1" applyProtection="1">
      <alignment horizontal="left" vertical="top" wrapText="1"/>
      <protection locked="0"/>
    </xf>
    <xf numFmtId="0" fontId="3" fillId="6" borderId="21" xfId="2" applyFill="1" applyBorder="1" applyAlignment="1" applyProtection="1">
      <alignment horizontal="left" vertical="top" wrapText="1"/>
      <protection locked="0"/>
    </xf>
    <xf numFmtId="0" fontId="3" fillId="6" borderId="24" xfId="2" applyFill="1" applyBorder="1" applyAlignment="1" applyProtection="1">
      <alignment horizontal="left" vertical="top" wrapText="1"/>
      <protection locked="0"/>
    </xf>
    <xf numFmtId="49" fontId="3" fillId="3" borderId="21" xfId="2" applyNumberFormat="1" applyFill="1" applyBorder="1" applyAlignment="1">
      <alignment horizontal="left" vertical="center" wrapText="1"/>
    </xf>
    <xf numFmtId="49" fontId="3" fillId="3" borderId="18" xfId="2" applyNumberFormat="1" applyFill="1" applyBorder="1" applyAlignment="1">
      <alignment horizontal="left" vertical="center" wrapText="1"/>
    </xf>
    <xf numFmtId="49" fontId="3" fillId="3" borderId="24" xfId="2" applyNumberFormat="1" applyFill="1" applyBorder="1" applyAlignment="1">
      <alignment horizontal="left" vertical="center" wrapText="1"/>
    </xf>
    <xf numFmtId="0" fontId="14" fillId="0" borderId="0" xfId="0" applyFont="1"/>
    <xf numFmtId="0" fontId="3" fillId="3" borderId="21" xfId="2" applyFill="1" applyBorder="1" applyAlignment="1">
      <alignment horizontal="left" vertical="center" wrapText="1"/>
    </xf>
    <xf numFmtId="0" fontId="3" fillId="3" borderId="18" xfId="2" applyFill="1" applyBorder="1" applyAlignment="1">
      <alignment horizontal="left" vertical="center" wrapText="1"/>
    </xf>
    <xf numFmtId="0" fontId="3" fillId="3" borderId="24" xfId="2" applyFill="1" applyBorder="1" applyAlignment="1">
      <alignment horizontal="left" vertical="center" wrapText="1"/>
    </xf>
    <xf numFmtId="9" fontId="3" fillId="0" borderId="0" xfId="2" applyNumberFormat="1" applyAlignment="1">
      <alignment horizontal="center"/>
    </xf>
    <xf numFmtId="0" fontId="3" fillId="0" borderId="18" xfId="2" applyBorder="1"/>
    <xf numFmtId="0" fontId="3" fillId="3" borderId="18" xfId="2" applyFill="1" applyBorder="1" applyAlignment="1">
      <alignment horizontal="left"/>
    </xf>
    <xf numFmtId="0" fontId="3" fillId="3" borderId="21" xfId="2" applyFill="1" applyBorder="1" applyAlignment="1">
      <alignment horizontal="left"/>
    </xf>
    <xf numFmtId="0" fontId="3" fillId="3" borderId="24" xfId="2" applyFill="1" applyBorder="1" applyAlignment="1">
      <alignment horizontal="left"/>
    </xf>
    <xf numFmtId="9" fontId="3" fillId="2" borderId="16" xfId="2" applyNumberFormat="1" applyFill="1" applyBorder="1" applyAlignment="1" applyProtection="1">
      <alignment horizontal="center"/>
      <protection locked="0"/>
    </xf>
    <xf numFmtId="0" fontId="3" fillId="3" borderId="21" xfId="2" applyFill="1" applyBorder="1"/>
    <xf numFmtId="0" fontId="3" fillId="3" borderId="24" xfId="2" applyFill="1" applyBorder="1"/>
    <xf numFmtId="9" fontId="3" fillId="2" borderId="14" xfId="2" applyNumberFormat="1" applyFill="1" applyBorder="1" applyAlignment="1" applyProtection="1">
      <alignment horizontal="center"/>
      <protection locked="0"/>
    </xf>
    <xf numFmtId="0" fontId="3" fillId="3" borderId="18" xfId="2" applyFill="1" applyBorder="1"/>
    <xf numFmtId="9" fontId="3" fillId="2" borderId="24" xfId="2" applyNumberFormat="1" applyFill="1" applyBorder="1" applyAlignment="1" applyProtection="1">
      <alignment horizontal="center"/>
      <protection locked="0"/>
    </xf>
    <xf numFmtId="0" fontId="14" fillId="0" borderId="9" xfId="2" applyFont="1" applyBorder="1" applyAlignment="1">
      <alignment horizontal="left"/>
    </xf>
    <xf numFmtId="0" fontId="9" fillId="0" borderId="0" xfId="2" applyFont="1" applyAlignment="1">
      <alignment horizontal="center"/>
    </xf>
    <xf numFmtId="1" fontId="14" fillId="0" borderId="24" xfId="0" applyNumberFormat="1" applyFont="1" applyBorder="1" applyAlignment="1">
      <alignment horizontal="center"/>
    </xf>
    <xf numFmtId="0" fontId="14" fillId="0" borderId="21" xfId="0" applyFont="1" applyBorder="1" applyAlignment="1">
      <alignment horizontal="right"/>
    </xf>
    <xf numFmtId="0" fontId="14" fillId="0" borderId="24" xfId="0" applyFont="1" applyBorder="1" applyAlignment="1">
      <alignment horizontal="right"/>
    </xf>
    <xf numFmtId="1" fontId="28" fillId="2" borderId="24" xfId="0" applyNumberFormat="1" applyFont="1" applyFill="1" applyBorder="1" applyAlignment="1" applyProtection="1">
      <alignment horizontal="center"/>
      <protection locked="0"/>
    </xf>
    <xf numFmtId="0" fontId="28" fillId="4" borderId="21" xfId="0" applyFont="1" applyFill="1" applyBorder="1"/>
    <xf numFmtId="0" fontId="28" fillId="4" borderId="24" xfId="0" applyFont="1" applyFill="1" applyBorder="1"/>
    <xf numFmtId="0" fontId="25" fillId="4" borderId="21" xfId="0" applyFont="1" applyFill="1" applyBorder="1"/>
    <xf numFmtId="0" fontId="25" fillId="4" borderId="24" xfId="0" applyFont="1" applyFill="1" applyBorder="1"/>
    <xf numFmtId="0" fontId="0" fillId="8" borderId="24" xfId="0" applyFill="1" applyBorder="1" applyAlignment="1">
      <alignment horizontal="center"/>
    </xf>
    <xf numFmtId="0" fontId="0" fillId="9" borderId="21" xfId="0" applyFill="1" applyBorder="1"/>
    <xf numFmtId="0" fontId="0" fillId="9" borderId="24" xfId="0" applyFill="1" applyBorder="1"/>
    <xf numFmtId="3" fontId="3" fillId="0" borderId="0" xfId="2" applyNumberFormat="1" applyAlignment="1" applyProtection="1">
      <alignment horizontal="center"/>
      <protection locked="0"/>
    </xf>
    <xf numFmtId="0" fontId="0" fillId="4" borderId="21" xfId="0" applyFill="1" applyBorder="1" applyAlignment="1">
      <alignment horizontal="left"/>
    </xf>
    <xf numFmtId="0" fontId="0" fillId="4" borderId="24" xfId="0" applyFill="1" applyBorder="1" applyAlignment="1">
      <alignment horizontal="left"/>
    </xf>
    <xf numFmtId="0" fontId="0" fillId="4" borderId="21" xfId="0" applyFill="1" applyBorder="1"/>
    <xf numFmtId="0" fontId="0" fillId="4" borderId="24" xfId="0" applyFill="1" applyBorder="1"/>
    <xf numFmtId="0" fontId="14" fillId="4" borderId="24" xfId="0" applyFont="1" applyFill="1" applyBorder="1" applyAlignment="1">
      <alignment horizontal="center"/>
    </xf>
    <xf numFmtId="0" fontId="14" fillId="4" borderId="21" xfId="0" applyFont="1" applyFill="1" applyBorder="1"/>
    <xf numFmtId="0" fontId="14" fillId="4" borderId="24" xfId="0" applyFont="1" applyFill="1" applyBorder="1"/>
    <xf numFmtId="0" fontId="3" fillId="6" borderId="24" xfId="0" applyFont="1" applyFill="1" applyBorder="1" applyAlignment="1" applyProtection="1">
      <alignment horizontal="center" shrinkToFit="1"/>
      <protection locked="0"/>
    </xf>
    <xf numFmtId="0" fontId="3" fillId="2" borderId="21" xfId="0" applyFont="1" applyFill="1" applyBorder="1" applyAlignment="1" applyProtection="1">
      <alignment horizontal="center" shrinkToFit="1"/>
      <protection locked="0"/>
    </xf>
    <xf numFmtId="0" fontId="3" fillId="6" borderId="24" xfId="0" applyFont="1" applyFill="1" applyBorder="1" applyAlignment="1" applyProtection="1">
      <alignment shrinkToFit="1"/>
      <protection locked="0"/>
    </xf>
    <xf numFmtId="0" fontId="3" fillId="6" borderId="21" xfId="0" applyFont="1" applyFill="1" applyBorder="1" applyAlignment="1" applyProtection="1">
      <alignment shrinkToFit="1"/>
      <protection locked="0"/>
    </xf>
    <xf numFmtId="0" fontId="3" fillId="6" borderId="18" xfId="0" applyFont="1" applyFill="1" applyBorder="1" applyAlignment="1" applyProtection="1">
      <alignment shrinkToFit="1"/>
      <protection locked="0"/>
    </xf>
    <xf numFmtId="0" fontId="3" fillId="0" borderId="0" xfId="0" applyFont="1" applyAlignment="1" applyProtection="1">
      <alignment horizontal="center" shrinkToFit="1"/>
      <protection locked="0"/>
    </xf>
    <xf numFmtId="0" fontId="3" fillId="0" borderId="0" xfId="2" applyAlignment="1" applyProtection="1">
      <alignment shrinkToFit="1"/>
      <protection locked="0"/>
    </xf>
    <xf numFmtId="0" fontId="3" fillId="0" borderId="0" xfId="2" applyAlignment="1">
      <alignment vertical="top" shrinkToFit="1"/>
    </xf>
    <xf numFmtId="164" fontId="3" fillId="6" borderId="16" xfId="2" applyNumberFormat="1" applyFill="1" applyBorder="1" applyProtection="1">
      <protection locked="0"/>
    </xf>
    <xf numFmtId="165" fontId="3" fillId="0" borderId="0" xfId="2" applyNumberFormat="1" applyAlignment="1">
      <alignment horizontal="center"/>
    </xf>
    <xf numFmtId="14" fontId="3" fillId="0" borderId="0" xfId="2" applyNumberFormat="1" applyAlignment="1" applyProtection="1">
      <alignment horizontal="center"/>
      <protection locked="0"/>
    </xf>
    <xf numFmtId="0" fontId="14" fillId="0" borderId="0" xfId="2" applyFont="1" applyAlignment="1">
      <alignment horizontal="right"/>
    </xf>
    <xf numFmtId="165" fontId="3" fillId="0" borderId="0" xfId="2" applyNumberFormat="1" applyAlignment="1" applyProtection="1">
      <alignment horizontal="center"/>
      <protection locked="0"/>
    </xf>
    <xf numFmtId="165" fontId="3" fillId="0" borderId="37" xfId="2" applyNumberFormat="1" applyBorder="1" applyAlignment="1" applyProtection="1">
      <alignment horizontal="center"/>
      <protection locked="0"/>
    </xf>
    <xf numFmtId="0" fontId="3" fillId="4" borderId="16" xfId="2" applyFill="1" applyBorder="1"/>
    <xf numFmtId="164" fontId="34" fillId="0" borderId="0" xfId="2" applyNumberFormat="1" applyFont="1" applyAlignment="1" applyProtection="1">
      <alignment horizontal="right" wrapText="1"/>
      <protection locked="0"/>
    </xf>
    <xf numFmtId="164" fontId="33" fillId="0" borderId="0" xfId="2" applyNumberFormat="1" applyFont="1" applyAlignment="1" applyProtection="1">
      <alignment horizontal="center" wrapText="1"/>
      <protection locked="0"/>
    </xf>
    <xf numFmtId="164" fontId="33" fillId="0" borderId="0" xfId="2" applyNumberFormat="1" applyFont="1" applyAlignment="1" applyProtection="1">
      <alignment shrinkToFit="1"/>
      <protection locked="0"/>
    </xf>
    <xf numFmtId="164" fontId="33" fillId="0" borderId="16" xfId="2" applyNumberFormat="1" applyFont="1" applyBorder="1" applyAlignment="1" applyProtection="1">
      <alignment wrapText="1"/>
      <protection locked="0"/>
    </xf>
    <xf numFmtId="0" fontId="3" fillId="12" borderId="16" xfId="2" applyFill="1" applyBorder="1" applyAlignment="1">
      <alignment wrapText="1"/>
    </xf>
    <xf numFmtId="0" fontId="3" fillId="4" borderId="16" xfId="2" applyFill="1" applyBorder="1" applyAlignment="1">
      <alignment wrapText="1"/>
    </xf>
    <xf numFmtId="9" fontId="3" fillId="0" borderId="0" xfId="2" applyNumberFormat="1" applyProtection="1">
      <protection locked="0"/>
    </xf>
    <xf numFmtId="9" fontId="3" fillId="2" borderId="18" xfId="2" applyNumberFormat="1" applyFill="1" applyBorder="1" applyAlignment="1" applyProtection="1">
      <alignment horizontal="center"/>
      <protection locked="0"/>
    </xf>
    <xf numFmtId="0" fontId="3" fillId="12" borderId="22" xfId="2" applyFill="1" applyBorder="1"/>
    <xf numFmtId="0" fontId="3" fillId="3" borderId="16" xfId="2" applyFill="1" applyBorder="1"/>
    <xf numFmtId="0" fontId="13" fillId="0" borderId="8" xfId="2" applyFont="1" applyBorder="1"/>
    <xf numFmtId="164" fontId="33" fillId="0" borderId="0" xfId="2" applyNumberFormat="1" applyFont="1" applyAlignment="1" applyProtection="1">
      <alignment horizontal="center" shrinkToFit="1"/>
      <protection locked="0"/>
    </xf>
    <xf numFmtId="0" fontId="3" fillId="4" borderId="21" xfId="2" applyFill="1" applyBorder="1" applyAlignment="1">
      <alignment wrapText="1"/>
    </xf>
    <xf numFmtId="0" fontId="3" fillId="4" borderId="22" xfId="2" applyFill="1" applyBorder="1" applyAlignment="1">
      <alignment wrapText="1"/>
    </xf>
    <xf numFmtId="165" fontId="3" fillId="0" borderId="2" xfId="2" applyNumberFormat="1" applyBorder="1" applyAlignment="1">
      <alignment horizontal="center"/>
    </xf>
    <xf numFmtId="14" fontId="3" fillId="0" borderId="2" xfId="2" applyNumberFormat="1" applyBorder="1" applyAlignment="1" applyProtection="1">
      <alignment horizontal="center"/>
      <protection locked="0"/>
    </xf>
    <xf numFmtId="0" fontId="14" fillId="0" borderId="2" xfId="2" applyFont="1" applyBorder="1" applyAlignment="1">
      <alignment horizontal="right"/>
    </xf>
    <xf numFmtId="165" fontId="3" fillId="0" borderId="2" xfId="2" applyNumberFormat="1" applyBorder="1" applyAlignment="1" applyProtection="1">
      <alignment horizontal="center"/>
      <protection locked="0"/>
    </xf>
    <xf numFmtId="0" fontId="13" fillId="0" borderId="12" xfId="2" applyFont="1" applyBorder="1"/>
    <xf numFmtId="164" fontId="33" fillId="6" borderId="0" xfId="2" applyNumberFormat="1" applyFont="1" applyFill="1" applyAlignment="1" applyProtection="1">
      <alignment horizontal="left" wrapText="1"/>
      <protection locked="0"/>
    </xf>
    <xf numFmtId="0" fontId="3" fillId="0" borderId="0" xfId="2" applyAlignment="1" applyProtection="1">
      <alignment horizontal="left" shrinkToFit="1"/>
      <protection locked="0"/>
    </xf>
    <xf numFmtId="164" fontId="33" fillId="0" borderId="0" xfId="2" applyNumberFormat="1" applyFont="1" applyProtection="1">
      <protection locked="0"/>
    </xf>
    <xf numFmtId="0" fontId="3" fillId="2" borderId="21" xfId="2" applyFill="1" applyBorder="1" applyAlignment="1" applyProtection="1">
      <alignment horizontal="center"/>
      <protection locked="0"/>
    </xf>
    <xf numFmtId="0" fontId="3" fillId="5" borderId="18" xfId="2" applyFill="1" applyBorder="1" applyAlignment="1">
      <alignment horizontal="left"/>
    </xf>
    <xf numFmtId="0" fontId="3" fillId="0" borderId="0" xfId="2" applyAlignment="1" applyProtection="1">
      <alignment horizontal="center" wrapText="1" shrinkToFit="1"/>
      <protection locked="0"/>
    </xf>
    <xf numFmtId="0" fontId="25" fillId="0" borderId="0" xfId="2" applyFont="1" applyAlignment="1" applyProtection="1">
      <alignment horizontal="center" wrapText="1" shrinkToFit="1"/>
      <protection locked="0"/>
    </xf>
    <xf numFmtId="16" fontId="25" fillId="0" borderId="0" xfId="2" applyNumberFormat="1" applyFont="1" applyAlignment="1" applyProtection="1">
      <alignment horizontal="center" wrapText="1" shrinkToFit="1"/>
      <protection locked="0"/>
    </xf>
    <xf numFmtId="0" fontId="25" fillId="0" borderId="0" xfId="2" applyFont="1" applyAlignment="1">
      <alignment horizontal="center" wrapText="1" shrinkToFit="1"/>
    </xf>
    <xf numFmtId="0" fontId="3" fillId="5" borderId="18" xfId="2" applyFill="1" applyBorder="1"/>
    <xf numFmtId="0" fontId="3" fillId="5" borderId="24" xfId="2" applyFill="1" applyBorder="1"/>
    <xf numFmtId="0" fontId="3" fillId="5" borderId="24" xfId="2" applyFill="1" applyBorder="1" applyAlignment="1">
      <alignment horizontal="left"/>
    </xf>
    <xf numFmtId="0" fontId="35" fillId="0" borderId="0" xfId="0" applyFont="1"/>
    <xf numFmtId="0" fontId="35" fillId="0" borderId="0" xfId="0" applyFont="1" applyAlignment="1">
      <alignment horizontal="left"/>
    </xf>
    <xf numFmtId="0" fontId="36" fillId="0" borderId="0" xfId="2" applyFont="1" applyAlignment="1" applyProtection="1">
      <alignment shrinkToFit="1"/>
      <protection locked="0"/>
    </xf>
    <xf numFmtId="0" fontId="18" fillId="0" borderId="0" xfId="2" applyFont="1" applyProtection="1">
      <protection locked="0"/>
    </xf>
    <xf numFmtId="0" fontId="3" fillId="0" borderId="7" xfId="2" applyBorder="1" applyAlignment="1">
      <alignment horizontal="center"/>
    </xf>
    <xf numFmtId="0" fontId="3" fillId="6" borderId="0" xfId="2" applyFill="1" applyProtection="1">
      <protection locked="0"/>
    </xf>
    <xf numFmtId="0" fontId="3" fillId="2" borderId="9" xfId="2" applyFill="1" applyBorder="1" applyProtection="1">
      <protection locked="0"/>
    </xf>
    <xf numFmtId="166" fontId="3" fillId="6" borderId="0" xfId="2" applyNumberFormat="1" applyFill="1" applyAlignment="1" applyProtection="1">
      <alignment horizontal="center" shrinkToFit="1"/>
      <protection locked="0"/>
    </xf>
    <xf numFmtId="166" fontId="3" fillId="6" borderId="18" xfId="2" applyNumberFormat="1" applyFill="1" applyBorder="1" applyAlignment="1" applyProtection="1">
      <alignment horizontal="center" shrinkToFit="1"/>
      <protection locked="0"/>
    </xf>
    <xf numFmtId="166" fontId="3" fillId="0" borderId="0" xfId="2" applyNumberFormat="1" applyAlignment="1">
      <alignment horizontal="right" shrinkToFit="1"/>
    </xf>
    <xf numFmtId="1" fontId="3" fillId="6" borderId="0" xfId="2" applyNumberFormat="1" applyFill="1" applyAlignment="1" applyProtection="1">
      <alignment horizontal="center" shrinkToFit="1"/>
      <protection locked="0"/>
    </xf>
    <xf numFmtId="1" fontId="3" fillId="13" borderId="9" xfId="2" applyNumberFormat="1" applyFill="1" applyBorder="1" applyAlignment="1" applyProtection="1">
      <alignment horizontal="center" shrinkToFit="1"/>
      <protection locked="0"/>
    </xf>
    <xf numFmtId="0" fontId="3" fillId="13" borderId="18" xfId="2" applyFill="1" applyBorder="1" applyProtection="1">
      <protection locked="0"/>
    </xf>
    <xf numFmtId="166" fontId="3" fillId="2" borderId="0" xfId="2" applyNumberFormat="1" applyFill="1" applyAlignment="1" applyProtection="1">
      <alignment horizontal="center" shrinkToFit="1"/>
      <protection locked="0"/>
    </xf>
    <xf numFmtId="166" fontId="3" fillId="13" borderId="18" xfId="2" applyNumberFormat="1" applyFill="1" applyBorder="1" applyAlignment="1" applyProtection="1">
      <alignment horizontal="center" shrinkToFit="1"/>
      <protection locked="0"/>
    </xf>
    <xf numFmtId="1" fontId="3" fillId="2" borderId="0" xfId="2" applyNumberFormat="1" applyFill="1" applyAlignment="1" applyProtection="1">
      <alignment horizontal="center" shrinkToFit="1"/>
      <protection locked="0"/>
    </xf>
    <xf numFmtId="166" fontId="3" fillId="6" borderId="0" xfId="2" applyNumberFormat="1" applyFill="1" applyAlignment="1" applyProtection="1">
      <alignment horizontal="center"/>
      <protection locked="0"/>
    </xf>
    <xf numFmtId="0" fontId="3" fillId="6" borderId="0" xfId="2" applyFill="1"/>
    <xf numFmtId="0" fontId="10" fillId="0" borderId="0" xfId="2" applyFont="1" applyAlignment="1">
      <alignment horizontal="left" vertical="top"/>
    </xf>
    <xf numFmtId="0" fontId="10" fillId="0" borderId="0" xfId="2" applyFont="1" applyAlignment="1">
      <alignment vertical="top"/>
    </xf>
    <xf numFmtId="0" fontId="3" fillId="0" borderId="0" xfId="2" applyAlignment="1">
      <alignment horizontal="center" wrapText="1"/>
    </xf>
    <xf numFmtId="167" fontId="3" fillId="0" borderId="0" xfId="2" applyNumberFormat="1" applyAlignment="1">
      <alignment horizontal="center"/>
    </xf>
    <xf numFmtId="0" fontId="3" fillId="0" borderId="0" xfId="2" applyAlignment="1">
      <alignment horizontal="center" shrinkToFit="1"/>
    </xf>
    <xf numFmtId="0" fontId="14" fillId="0" borderId="0" xfId="2" applyFont="1" applyAlignment="1">
      <alignment shrinkToFit="1"/>
    </xf>
    <xf numFmtId="0" fontId="37" fillId="0" borderId="0" xfId="2" applyFont="1" applyAlignment="1">
      <alignment vertical="top"/>
    </xf>
    <xf numFmtId="1" fontId="3" fillId="0" borderId="0" xfId="2" applyNumberFormat="1" applyAlignment="1" applyProtection="1">
      <alignment horizontal="center"/>
      <protection locked="0"/>
    </xf>
    <xf numFmtId="0" fontId="3" fillId="0" borderId="0" xfId="2" applyAlignment="1" applyProtection="1">
      <alignment horizontal="center" shrinkToFit="1"/>
      <protection locked="0"/>
    </xf>
    <xf numFmtId="0" fontId="3" fillId="0" borderId="0" xfId="2" applyAlignment="1">
      <alignment horizontal="left" wrapText="1"/>
    </xf>
    <xf numFmtId="1" fontId="3" fillId="2" borderId="9" xfId="2" applyNumberFormat="1" applyFill="1" applyBorder="1" applyAlignment="1" applyProtection="1">
      <alignment horizontal="center"/>
      <protection locked="0"/>
    </xf>
    <xf numFmtId="0" fontId="16" fillId="2" borderId="0" xfId="2" applyFont="1" applyFill="1"/>
    <xf numFmtId="0" fontId="3" fillId="7" borderId="9" xfId="2" applyFill="1" applyBorder="1" applyAlignment="1" applyProtection="1">
      <alignment horizontal="center"/>
      <protection locked="0"/>
    </xf>
    <xf numFmtId="0" fontId="14" fillId="0" borderId="0" xfId="2" applyFont="1" applyAlignment="1">
      <alignment horizontal="left" wrapText="1"/>
    </xf>
    <xf numFmtId="0" fontId="3" fillId="0" borderId="9" xfId="2" applyBorder="1" applyAlignment="1" applyProtection="1">
      <alignment horizontal="center"/>
      <protection locked="0"/>
    </xf>
    <xf numFmtId="1" fontId="3" fillId="0" borderId="18" xfId="2" applyNumberFormat="1" applyBorder="1" applyAlignment="1" applyProtection="1">
      <alignment horizontal="center"/>
      <protection locked="0"/>
    </xf>
    <xf numFmtId="0" fontId="3" fillId="0" borderId="41" xfId="2" applyBorder="1"/>
    <xf numFmtId="0" fontId="13" fillId="0" borderId="41" xfId="2" applyFont="1" applyBorder="1"/>
    <xf numFmtId="168" fontId="3" fillId="0" borderId="4" xfId="2" applyNumberFormat="1" applyBorder="1"/>
    <xf numFmtId="168" fontId="3" fillId="0" borderId="0" xfId="2" applyNumberFormat="1"/>
    <xf numFmtId="168" fontId="3" fillId="0" borderId="0" xfId="2" applyNumberFormat="1" applyAlignment="1" applyProtection="1">
      <alignment horizontal="center"/>
      <protection locked="0"/>
    </xf>
    <xf numFmtId="0" fontId="40" fillId="2" borderId="42" xfId="5" applyFont="1" applyFill="1" applyBorder="1" applyAlignment="1">
      <alignment horizontal="left" vertical="center" wrapText="1"/>
    </xf>
    <xf numFmtId="0" fontId="4" fillId="0" borderId="0" xfId="2" applyFont="1" applyProtection="1">
      <protection locked="0"/>
    </xf>
    <xf numFmtId="0" fontId="41" fillId="0" borderId="0" xfId="2" applyFont="1"/>
    <xf numFmtId="0" fontId="42" fillId="0" borderId="16" xfId="2" applyFont="1" applyBorder="1"/>
    <xf numFmtId="0" fontId="4" fillId="2" borderId="0" xfId="2" applyFont="1" applyFill="1"/>
    <xf numFmtId="0" fontId="42" fillId="14" borderId="16" xfId="2" applyFont="1" applyFill="1" applyBorder="1"/>
    <xf numFmtId="0" fontId="43" fillId="0" borderId="0" xfId="2" applyFont="1" applyAlignment="1">
      <alignment wrapText="1"/>
    </xf>
    <xf numFmtId="0" fontId="43" fillId="0" borderId="0" xfId="2" applyFont="1"/>
    <xf numFmtId="0" fontId="39" fillId="0" borderId="0" xfId="5"/>
    <xf numFmtId="0" fontId="40" fillId="2" borderId="0" xfId="5" applyFont="1" applyFill="1" applyAlignment="1">
      <alignment horizontal="left" vertical="center" wrapText="1"/>
    </xf>
    <xf numFmtId="0" fontId="44" fillId="2" borderId="0" xfId="5" applyFont="1" applyFill="1"/>
    <xf numFmtId="0" fontId="39" fillId="0" borderId="0" xfId="5" applyAlignment="1">
      <alignment horizontal="left" vertical="top"/>
    </xf>
    <xf numFmtId="0" fontId="45" fillId="2" borderId="0" xfId="0" applyFont="1" applyFill="1"/>
    <xf numFmtId="0" fontId="42" fillId="2" borderId="0" xfId="0" applyFont="1" applyFill="1"/>
    <xf numFmtId="0" fontId="0" fillId="2" borderId="0" xfId="0" applyFill="1"/>
    <xf numFmtId="0" fontId="46" fillId="2" borderId="42" xfId="5" applyFont="1" applyFill="1" applyBorder="1" applyAlignment="1">
      <alignment horizontal="center" vertical="top" wrapText="1"/>
    </xf>
    <xf numFmtId="0" fontId="40" fillId="2" borderId="42" xfId="5" applyFont="1" applyFill="1" applyBorder="1" applyAlignment="1">
      <alignment horizontal="center" vertical="top" wrapText="1"/>
    </xf>
    <xf numFmtId="0" fontId="39" fillId="2" borderId="0" xfId="5" applyFill="1" applyAlignment="1">
      <alignment horizontal="left" vertical="top"/>
    </xf>
    <xf numFmtId="0" fontId="40" fillId="0" borderId="1" xfId="5" applyFont="1" applyBorder="1" applyAlignment="1">
      <alignment horizontal="center" vertical="top" wrapText="1"/>
    </xf>
    <xf numFmtId="0" fontId="0" fillId="0" borderId="8" xfId="0" applyBorder="1" applyAlignment="1">
      <alignment horizontal="right"/>
    </xf>
    <xf numFmtId="0" fontId="4" fillId="0" borderId="8" xfId="2" applyFont="1" applyBorder="1" applyAlignment="1">
      <alignment horizontal="right"/>
    </xf>
    <xf numFmtId="0" fontId="2" fillId="0" borderId="8" xfId="2" applyFont="1" applyBorder="1" applyAlignment="1">
      <alignment horizontal="left"/>
    </xf>
    <xf numFmtId="9" fontId="4" fillId="0" borderId="0" xfId="2" applyNumberFormat="1" applyFont="1" applyAlignment="1">
      <alignment horizontal="right"/>
    </xf>
    <xf numFmtId="0" fontId="4" fillId="14" borderId="16" xfId="2" applyFont="1" applyFill="1" applyBorder="1"/>
    <xf numFmtId="0" fontId="43" fillId="0" borderId="0" xfId="2" applyFont="1" applyAlignment="1">
      <alignment horizontal="left" vertical="top" wrapText="1"/>
    </xf>
    <xf numFmtId="0" fontId="39" fillId="0" borderId="25" xfId="5" applyBorder="1"/>
    <xf numFmtId="0" fontId="39" fillId="0" borderId="19" xfId="5" applyBorder="1"/>
    <xf numFmtId="0" fontId="40" fillId="0" borderId="42" xfId="5" applyFont="1" applyBorder="1" applyAlignment="1">
      <alignment horizontal="center" vertical="top" wrapText="1"/>
    </xf>
    <xf numFmtId="0" fontId="40" fillId="0" borderId="0" xfId="5" applyFont="1" applyAlignment="1">
      <alignment horizontal="center" vertical="top" wrapText="1"/>
    </xf>
    <xf numFmtId="0" fontId="40" fillId="0" borderId="1" xfId="5" applyFont="1" applyBorder="1" applyAlignment="1">
      <alignment horizontal="left" vertical="top" wrapText="1" indent="1"/>
    </xf>
    <xf numFmtId="0" fontId="40" fillId="15" borderId="0" xfId="5" applyFont="1" applyFill="1" applyAlignment="1">
      <alignment horizontal="left" vertical="top" wrapText="1"/>
    </xf>
    <xf numFmtId="0" fontId="40" fillId="15" borderId="0" xfId="5" applyFont="1" applyFill="1" applyAlignment="1">
      <alignment horizontal="left" vertical="center" wrapText="1"/>
    </xf>
    <xf numFmtId="0" fontId="0" fillId="0" borderId="0" xfId="0" applyAlignment="1">
      <alignment horizontal="left" vertical="top"/>
    </xf>
    <xf numFmtId="0" fontId="40" fillId="15" borderId="0" xfId="5" applyFont="1" applyFill="1" applyAlignment="1">
      <alignment horizontal="left" vertical="center" wrapText="1" indent="1"/>
    </xf>
    <xf numFmtId="1" fontId="47" fillId="0" borderId="1" xfId="5" applyNumberFormat="1" applyFont="1" applyBorder="1" applyAlignment="1">
      <alignment horizontal="center" vertical="top" wrapText="1"/>
    </xf>
    <xf numFmtId="0" fontId="48" fillId="0" borderId="0" xfId="0" applyFont="1"/>
    <xf numFmtId="0" fontId="4" fillId="0" borderId="16" xfId="2" applyFont="1" applyBorder="1"/>
    <xf numFmtId="0" fontId="4" fillId="0" borderId="0" xfId="2" applyFont="1" applyAlignment="1">
      <alignment horizontal="right"/>
    </xf>
    <xf numFmtId="0" fontId="0" fillId="0" borderId="0" xfId="0" applyAlignment="1">
      <alignment horizontal="center" wrapText="1"/>
    </xf>
    <xf numFmtId="0" fontId="39" fillId="0" borderId="43" xfId="5" applyBorder="1"/>
    <xf numFmtId="0" fontId="39" fillId="0" borderId="15" xfId="5" applyBorder="1"/>
    <xf numFmtId="0" fontId="40" fillId="0" borderId="1" xfId="5" applyFont="1" applyBorder="1" applyAlignment="1">
      <alignment horizontal="left" vertical="top" wrapText="1"/>
    </xf>
    <xf numFmtId="170" fontId="0" fillId="0" borderId="0" xfId="0" applyNumberFormat="1"/>
    <xf numFmtId="0" fontId="39" fillId="0" borderId="23" xfId="5" applyBorder="1"/>
    <xf numFmtId="0" fontId="39" fillId="0" borderId="13" xfId="5" applyBorder="1"/>
    <xf numFmtId="1" fontId="47" fillId="0" borderId="42" xfId="5" applyNumberFormat="1" applyFont="1" applyBorder="1" applyAlignment="1">
      <alignment horizontal="center" vertical="top" wrapText="1"/>
    </xf>
    <xf numFmtId="0" fontId="4" fillId="2" borderId="8" xfId="2" applyFont="1" applyFill="1" applyBorder="1" applyAlignment="1">
      <alignment horizontal="right"/>
    </xf>
    <xf numFmtId="0" fontId="4" fillId="14" borderId="16" xfId="2" applyFont="1" applyFill="1" applyBorder="1" applyAlignment="1">
      <alignment wrapText="1"/>
    </xf>
    <xf numFmtId="3" fontId="4" fillId="0" borderId="16" xfId="2" applyNumberFormat="1" applyFont="1" applyBorder="1"/>
    <xf numFmtId="0" fontId="0" fillId="2" borderId="0" xfId="0" applyFill="1" applyAlignment="1">
      <alignment horizontal="left" vertical="top"/>
    </xf>
    <xf numFmtId="0" fontId="0" fillId="16" borderId="0" xfId="0" applyFill="1" applyAlignment="1">
      <alignment horizontal="center"/>
    </xf>
    <xf numFmtId="0" fontId="39" fillId="0" borderId="1" xfId="5" applyBorder="1" applyAlignment="1">
      <alignment horizontal="center" vertical="top" wrapText="1"/>
    </xf>
    <xf numFmtId="0" fontId="40" fillId="0" borderId="42" xfId="5" applyFont="1" applyBorder="1" applyAlignment="1">
      <alignment horizontal="left" vertical="top" wrapText="1"/>
    </xf>
    <xf numFmtId="0" fontId="49" fillId="14" borderId="16" xfId="2" applyFont="1" applyFill="1" applyBorder="1" applyAlignment="1">
      <alignment vertical="center"/>
    </xf>
    <xf numFmtId="0" fontId="2" fillId="0" borderId="5" xfId="2" applyFont="1" applyBorder="1" applyAlignment="1">
      <alignment horizontal="left"/>
    </xf>
    <xf numFmtId="0" fontId="40" fillId="0" borderId="1" xfId="5" applyFont="1" applyBorder="1" applyAlignment="1">
      <alignment horizontal="left" vertical="top" wrapText="1" indent="2"/>
    </xf>
    <xf numFmtId="0" fontId="40" fillId="0" borderId="0" xfId="5" applyFont="1" applyAlignment="1">
      <alignment horizontal="left" vertical="top" wrapText="1" indent="2"/>
    </xf>
    <xf numFmtId="0" fontId="40" fillId="0" borderId="0" xfId="5" applyFont="1" applyAlignment="1">
      <alignment horizontal="left" vertical="top" wrapText="1" indent="1"/>
    </xf>
    <xf numFmtId="0" fontId="0" fillId="0" borderId="0" xfId="0" applyAlignment="1">
      <alignment wrapText="1"/>
    </xf>
    <xf numFmtId="0" fontId="4" fillId="14" borderId="0" xfId="2" applyFont="1" applyFill="1"/>
    <xf numFmtId="0" fontId="4" fillId="0" borderId="5" xfId="2" applyFont="1" applyBorder="1" applyAlignment="1">
      <alignment horizontal="right"/>
    </xf>
    <xf numFmtId="0" fontId="41" fillId="0" borderId="0" xfId="2" applyFont="1" applyProtection="1">
      <protection locked="0"/>
    </xf>
    <xf numFmtId="0" fontId="40" fillId="15" borderId="42" xfId="5" applyFont="1" applyFill="1" applyBorder="1" applyAlignment="1">
      <alignment horizontal="center" vertical="top" wrapText="1"/>
    </xf>
    <xf numFmtId="0" fontId="39" fillId="15" borderId="42" xfId="5" applyFill="1" applyBorder="1" applyAlignment="1">
      <alignment horizontal="left" vertical="top" wrapText="1"/>
    </xf>
    <xf numFmtId="0" fontId="16" fillId="2" borderId="0" xfId="2" applyFont="1" applyFill="1" applyProtection="1">
      <protection locked="0"/>
    </xf>
    <xf numFmtId="0" fontId="35" fillId="0" borderId="9" xfId="0" applyFont="1" applyBorder="1" applyProtection="1">
      <protection locked="0"/>
    </xf>
    <xf numFmtId="0" fontId="35" fillId="0" borderId="9" xfId="0" applyFont="1" applyBorder="1" applyAlignment="1" applyProtection="1">
      <alignment horizontal="center"/>
      <protection locked="0"/>
    </xf>
    <xf numFmtId="0" fontId="3" fillId="2" borderId="0" xfId="2" applyFill="1" applyProtection="1">
      <protection locked="0"/>
    </xf>
    <xf numFmtId="0" fontId="3" fillId="2" borderId="21" xfId="0" applyFont="1" applyFill="1" applyBorder="1" applyAlignment="1" applyProtection="1">
      <alignment horizontal="center" wrapText="1"/>
      <protection locked="0"/>
    </xf>
    <xf numFmtId="0" fontId="3" fillId="0" borderId="9" xfId="2" applyBorder="1" applyAlignment="1" applyProtection="1">
      <alignment horizontal="right"/>
      <protection locked="0"/>
    </xf>
    <xf numFmtId="0" fontId="3" fillId="0" borderId="0" xfId="2" applyAlignment="1" applyProtection="1">
      <alignment horizontal="right"/>
      <protection locked="0"/>
    </xf>
    <xf numFmtId="0" fontId="9" fillId="0" borderId="9" xfId="0" applyFont="1" applyBorder="1" applyAlignment="1" applyProtection="1">
      <alignment horizontal="left"/>
      <protection locked="0"/>
    </xf>
    <xf numFmtId="0" fontId="0" fillId="0" borderId="9" xfId="0" applyBorder="1" applyAlignment="1" applyProtection="1">
      <alignment horizontal="center"/>
      <protection locked="0"/>
    </xf>
    <xf numFmtId="0" fontId="0" fillId="0" borderId="0" xfId="0" applyProtection="1">
      <protection locked="0"/>
    </xf>
    <xf numFmtId="0" fontId="50" fillId="6" borderId="0" xfId="0" applyFont="1" applyFill="1" applyProtection="1"/>
    <xf numFmtId="0" fontId="50" fillId="2" borderId="0" xfId="0" applyFont="1" applyFill="1" applyProtection="1"/>
    <xf numFmtId="0" fontId="3" fillId="0" borderId="0" xfId="2" applyProtection="1"/>
    <xf numFmtId="0" fontId="43" fillId="2" borderId="0" xfId="2" applyFont="1" applyFill="1" applyAlignment="1" applyProtection="1">
      <alignment horizontal="center" wrapText="1"/>
    </xf>
    <xf numFmtId="14" fontId="43" fillId="2" borderId="0" xfId="2" applyNumberFormat="1" applyFont="1" applyFill="1" applyAlignment="1" applyProtection="1">
      <alignment horizontal="left" wrapText="1"/>
    </xf>
    <xf numFmtId="0" fontId="3" fillId="13" borderId="0" xfId="2" applyFill="1" applyAlignment="1" applyProtection="1">
      <alignment wrapText="1"/>
    </xf>
    <xf numFmtId="0" fontId="43" fillId="13" borderId="0" xfId="2" applyFont="1" applyFill="1" applyAlignment="1" applyProtection="1">
      <alignment horizontal="left" wrapText="1"/>
    </xf>
    <xf numFmtId="0" fontId="3" fillId="2" borderId="0" xfId="2" applyFill="1" applyAlignment="1" applyProtection="1">
      <alignment wrapText="1"/>
    </xf>
    <xf numFmtId="0" fontId="3" fillId="5" borderId="0" xfId="2" applyFill="1" applyAlignment="1" applyProtection="1">
      <alignment wrapText="1"/>
    </xf>
    <xf numFmtId="0" fontId="3" fillId="11" borderId="0" xfId="2" applyFill="1" applyAlignment="1" applyProtection="1">
      <alignment horizontal="center"/>
      <protection locked="0"/>
    </xf>
    <xf numFmtId="0" fontId="3" fillId="11" borderId="16" xfId="2" applyFill="1" applyBorder="1" applyAlignment="1" applyProtection="1">
      <alignment horizontal="center"/>
      <protection locked="0"/>
    </xf>
    <xf numFmtId="164" fontId="33" fillId="11" borderId="16" xfId="2" applyNumberFormat="1" applyFont="1" applyFill="1" applyBorder="1" applyAlignment="1" applyProtection="1">
      <alignment horizontal="right" shrinkToFit="1"/>
      <protection locked="0"/>
    </xf>
    <xf numFmtId="164" fontId="33" fillId="11" borderId="16" xfId="2" applyNumberFormat="1" applyFont="1" applyFill="1" applyBorder="1" applyAlignment="1" applyProtection="1">
      <alignment horizontal="center" wrapText="1"/>
      <protection locked="0"/>
    </xf>
    <xf numFmtId="164" fontId="33" fillId="11" borderId="16" xfId="2" applyNumberFormat="1" applyFont="1" applyFill="1" applyBorder="1" applyAlignment="1" applyProtection="1">
      <alignment shrinkToFit="1"/>
      <protection locked="0"/>
    </xf>
    <xf numFmtId="0" fontId="3" fillId="11" borderId="37" xfId="2" applyFill="1" applyBorder="1" applyAlignment="1" applyProtection="1">
      <alignment horizontal="center"/>
      <protection locked="0"/>
    </xf>
    <xf numFmtId="0" fontId="0" fillId="11" borderId="36" xfId="0" applyFill="1" applyBorder="1" applyProtection="1">
      <protection locked="0"/>
    </xf>
    <xf numFmtId="0" fontId="3" fillId="17" borderId="0" xfId="2" applyFill="1"/>
    <xf numFmtId="14" fontId="3" fillId="11" borderId="24" xfId="0" applyNumberFormat="1" applyFont="1" applyFill="1" applyBorder="1" applyAlignment="1" applyProtection="1">
      <alignment horizontal="center" shrinkToFit="1"/>
      <protection locked="0"/>
    </xf>
    <xf numFmtId="49" fontId="3" fillId="11" borderId="24" xfId="0" applyNumberFormat="1" applyFont="1" applyFill="1" applyBorder="1" applyAlignment="1" applyProtection="1">
      <alignment horizontal="center" shrinkToFit="1"/>
      <protection locked="0"/>
    </xf>
    <xf numFmtId="0" fontId="3" fillId="11" borderId="24" xfId="0" applyFont="1" applyFill="1" applyBorder="1" applyAlignment="1" applyProtection="1">
      <alignment horizontal="center" shrinkToFit="1"/>
      <protection locked="0"/>
    </xf>
    <xf numFmtId="0" fontId="3" fillId="11" borderId="21" xfId="0" applyFont="1" applyFill="1" applyBorder="1" applyAlignment="1" applyProtection="1">
      <alignment horizontal="center" shrinkToFit="1"/>
      <protection locked="0"/>
    </xf>
    <xf numFmtId="0" fontId="3" fillId="11" borderId="18" xfId="0" applyFont="1" applyFill="1" applyBorder="1" applyAlignment="1" applyProtection="1">
      <alignment horizontal="center" shrinkToFit="1"/>
      <protection locked="0"/>
    </xf>
    <xf numFmtId="164" fontId="0" fillId="11" borderId="24" xfId="0" applyNumberFormat="1" applyFill="1" applyBorder="1" applyAlignment="1" applyProtection="1">
      <alignment horizontal="center"/>
      <protection locked="0"/>
    </xf>
    <xf numFmtId="3" fontId="0" fillId="11" borderId="24" xfId="0" applyNumberFormat="1" applyFill="1" applyBorder="1" applyAlignment="1" applyProtection="1">
      <alignment horizontal="center"/>
      <protection locked="0"/>
    </xf>
    <xf numFmtId="37" fontId="0" fillId="11" borderId="24" xfId="3" applyNumberFormat="1" applyFont="1" applyFill="1" applyBorder="1" applyAlignment="1" applyProtection="1">
      <alignment horizontal="center"/>
      <protection locked="0"/>
    </xf>
    <xf numFmtId="0" fontId="3" fillId="11" borderId="24" xfId="2" applyFill="1" applyBorder="1" applyProtection="1">
      <protection locked="0"/>
    </xf>
    <xf numFmtId="0" fontId="3" fillId="11" borderId="21" xfId="2" applyFill="1" applyBorder="1" applyProtection="1">
      <protection locked="0"/>
    </xf>
    <xf numFmtId="9" fontId="3" fillId="11" borderId="23" xfId="2" applyNumberFormat="1" applyFill="1" applyBorder="1" applyAlignment="1" applyProtection="1">
      <alignment horizontal="center"/>
      <protection locked="0"/>
    </xf>
    <xf numFmtId="0" fontId="3" fillId="11" borderId="13" xfId="2" applyFill="1" applyBorder="1" applyAlignment="1" applyProtection="1">
      <alignment horizontal="center"/>
      <protection locked="0"/>
    </xf>
    <xf numFmtId="0" fontId="3" fillId="11" borderId="18" xfId="2" applyFill="1" applyBorder="1" applyAlignment="1" applyProtection="1">
      <alignment horizontal="center"/>
      <protection locked="0"/>
    </xf>
    <xf numFmtId="0" fontId="3" fillId="11" borderId="24" xfId="2" applyFill="1" applyBorder="1" applyAlignment="1" applyProtection="1">
      <alignment wrapText="1"/>
      <protection locked="0"/>
    </xf>
    <xf numFmtId="0" fontId="3" fillId="11" borderId="21" xfId="2" applyFill="1" applyBorder="1" applyAlignment="1" applyProtection="1">
      <alignment wrapText="1"/>
      <protection locked="0"/>
    </xf>
    <xf numFmtId="9" fontId="3" fillId="11" borderId="23" xfId="2" applyNumberFormat="1" applyFill="1" applyBorder="1" applyAlignment="1" applyProtection="1">
      <alignment horizontal="center" wrapText="1"/>
      <protection locked="0"/>
    </xf>
    <xf numFmtId="0" fontId="3" fillId="11" borderId="13" xfId="2" applyFill="1" applyBorder="1" applyAlignment="1" applyProtection="1">
      <alignment horizontal="center" wrapText="1"/>
      <protection locked="0"/>
    </xf>
    <xf numFmtId="0" fontId="3" fillId="11" borderId="18" xfId="2" applyFill="1" applyBorder="1" applyAlignment="1" applyProtection="1">
      <alignment horizontal="center" wrapText="1"/>
      <protection locked="0"/>
    </xf>
    <xf numFmtId="9" fontId="3" fillId="11" borderId="16" xfId="2" applyNumberFormat="1" applyFill="1" applyBorder="1" applyAlignment="1" applyProtection="1">
      <alignment horizontal="center" wrapText="1"/>
      <protection locked="0"/>
    </xf>
    <xf numFmtId="0" fontId="3" fillId="11" borderId="16" xfId="0" applyFont="1" applyFill="1" applyBorder="1" applyAlignment="1" applyProtection="1">
      <alignment horizontal="center"/>
      <protection locked="0"/>
    </xf>
    <xf numFmtId="0" fontId="3" fillId="11" borderId="24" xfId="0" applyFont="1" applyFill="1" applyBorder="1" applyAlignment="1" applyProtection="1">
      <alignment horizontal="center"/>
      <protection locked="0"/>
    </xf>
    <xf numFmtId="0" fontId="3" fillId="11" borderId="21" xfId="0" applyFont="1" applyFill="1" applyBorder="1" applyAlignment="1" applyProtection="1">
      <alignment horizontal="center" wrapText="1"/>
      <protection locked="0"/>
    </xf>
    <xf numFmtId="9" fontId="3" fillId="11" borderId="16" xfId="1" applyFont="1" applyFill="1" applyBorder="1" applyAlignment="1" applyProtection="1">
      <alignment horizontal="center"/>
      <protection locked="0"/>
    </xf>
    <xf numFmtId="0" fontId="3" fillId="11" borderId="9" xfId="2" applyFill="1" applyBorder="1" applyAlignment="1" applyProtection="1">
      <alignment horizontal="center"/>
      <protection locked="0"/>
    </xf>
    <xf numFmtId="0" fontId="16" fillId="11" borderId="18" xfId="2" applyFont="1" applyFill="1" applyBorder="1" applyAlignment="1" applyProtection="1">
      <alignment horizontal="center"/>
      <protection locked="0"/>
    </xf>
    <xf numFmtId="0" fontId="3" fillId="0" borderId="0" xfId="2" applyBorder="1" applyProtection="1">
      <protection locked="0"/>
    </xf>
    <xf numFmtId="164" fontId="33" fillId="20" borderId="16" xfId="2" applyNumberFormat="1" applyFont="1" applyFill="1" applyBorder="1" applyAlignment="1" applyProtection="1">
      <alignment shrinkToFit="1"/>
      <protection locked="0"/>
    </xf>
    <xf numFmtId="0" fontId="3" fillId="21" borderId="16" xfId="2" applyFill="1" applyBorder="1" applyAlignment="1" applyProtection="1">
      <alignment horizontal="center"/>
      <protection locked="0"/>
    </xf>
    <xf numFmtId="164" fontId="33" fillId="21" borderId="16" xfId="2" applyNumberFormat="1" applyFont="1" applyFill="1" applyBorder="1" applyAlignment="1" applyProtection="1">
      <alignment shrinkToFit="1"/>
      <protection locked="0"/>
    </xf>
    <xf numFmtId="0" fontId="3" fillId="20" borderId="16" xfId="2" applyFill="1" applyBorder="1"/>
    <xf numFmtId="164" fontId="33" fillId="20" borderId="16" xfId="2" applyNumberFormat="1" applyFont="1" applyFill="1" applyBorder="1" applyProtection="1">
      <protection locked="0"/>
    </xf>
    <xf numFmtId="0" fontId="3" fillId="11" borderId="24" xfId="0" applyFont="1" applyFill="1" applyBorder="1" applyAlignment="1" applyProtection="1">
      <alignment horizontal="center" shrinkToFit="1"/>
      <protection locked="0"/>
    </xf>
    <xf numFmtId="0" fontId="3" fillId="11" borderId="18" xfId="0" applyFont="1" applyFill="1" applyBorder="1" applyAlignment="1" applyProtection="1">
      <alignment horizontal="center" shrinkToFit="1"/>
      <protection locked="0"/>
    </xf>
    <xf numFmtId="0" fontId="3" fillId="11" borderId="21" xfId="0" applyFont="1" applyFill="1" applyBorder="1" applyAlignment="1" applyProtection="1">
      <alignment horizontal="center" shrinkToFit="1"/>
      <protection locked="0"/>
    </xf>
    <xf numFmtId="0" fontId="16" fillId="11" borderId="0" xfId="2" applyFont="1" applyFill="1" applyAlignment="1" applyProtection="1">
      <alignment horizontal="center"/>
      <protection locked="0"/>
    </xf>
    <xf numFmtId="0" fontId="3" fillId="11" borderId="16" xfId="2" applyFill="1" applyBorder="1" applyAlignment="1" applyProtection="1">
      <alignment horizontal="center"/>
      <protection locked="0"/>
    </xf>
    <xf numFmtId="0" fontId="3" fillId="11" borderId="9" xfId="2" applyFill="1" applyBorder="1" applyAlignment="1" applyProtection="1">
      <alignment horizontal="center"/>
      <protection locked="0"/>
    </xf>
    <xf numFmtId="0" fontId="3" fillId="11" borderId="18" xfId="2" applyFill="1" applyBorder="1" applyAlignment="1" applyProtection="1">
      <alignment horizontal="center"/>
      <protection locked="0"/>
    </xf>
    <xf numFmtId="0" fontId="0" fillId="10" borderId="24" xfId="0" applyFill="1" applyBorder="1" applyAlignment="1" applyProtection="1">
      <alignment horizontal="center"/>
      <protection locked="0"/>
    </xf>
    <xf numFmtId="0" fontId="0" fillId="10" borderId="18"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3" fillId="0" borderId="18" xfId="2" applyBorder="1" applyAlignment="1" applyProtection="1">
      <alignment horizontal="center"/>
      <protection locked="0"/>
    </xf>
    <xf numFmtId="0" fontId="3" fillId="11" borderId="21" xfId="0" applyFont="1" applyFill="1" applyBorder="1" applyAlignment="1">
      <alignment horizontal="center" wrapText="1"/>
    </xf>
    <xf numFmtId="9" fontId="3" fillId="11" borderId="9" xfId="2" applyNumberFormat="1" applyFill="1" applyBorder="1" applyAlignment="1" applyProtection="1">
      <alignment horizontal="center"/>
      <protection locked="0"/>
    </xf>
    <xf numFmtId="164" fontId="3" fillId="11" borderId="18" xfId="2" applyNumberFormat="1" applyFill="1" applyBorder="1" applyAlignment="1" applyProtection="1">
      <alignment horizontal="center"/>
      <protection locked="0"/>
    </xf>
    <xf numFmtId="0" fontId="3" fillId="11" borderId="4" xfId="2" applyFill="1" applyBorder="1" applyAlignment="1" applyProtection="1">
      <alignment horizontal="center"/>
      <protection locked="0"/>
    </xf>
    <xf numFmtId="0" fontId="3" fillId="0" borderId="17" xfId="2" applyFill="1" applyBorder="1" applyAlignment="1">
      <alignment horizontal="left"/>
    </xf>
    <xf numFmtId="0" fontId="3" fillId="0" borderId="0" xfId="2" applyFill="1"/>
    <xf numFmtId="0" fontId="3" fillId="0" borderId="0" xfId="2" applyFill="1" applyAlignment="1">
      <alignment horizontal="right"/>
    </xf>
    <xf numFmtId="0" fontId="3" fillId="0" borderId="15" xfId="2" applyFill="1" applyBorder="1" applyProtection="1">
      <protection locked="0"/>
    </xf>
    <xf numFmtId="0" fontId="3" fillId="0" borderId="17" xfId="2" applyFill="1" applyBorder="1"/>
    <xf numFmtId="0" fontId="3" fillId="11" borderId="16" xfId="2" applyFill="1" applyBorder="1" applyAlignment="1" applyProtection="1">
      <alignment horizontal="left"/>
      <protection locked="0"/>
    </xf>
    <xf numFmtId="9" fontId="3" fillId="11" borderId="4" xfId="2" applyNumberFormat="1" applyFill="1" applyBorder="1" applyProtection="1">
      <protection locked="0"/>
    </xf>
    <xf numFmtId="1" fontId="3" fillId="11" borderId="9" xfId="2" applyNumberFormat="1" applyFill="1" applyBorder="1" applyAlignment="1" applyProtection="1">
      <alignment horizontal="center"/>
      <protection locked="0"/>
    </xf>
    <xf numFmtId="166" fontId="3" fillId="11" borderId="9" xfId="2" applyNumberFormat="1" applyFill="1" applyBorder="1" applyAlignment="1" applyProtection="1">
      <alignment horizontal="center"/>
      <protection locked="0"/>
    </xf>
    <xf numFmtId="0" fontId="3" fillId="11" borderId="9" xfId="2" applyFill="1" applyBorder="1" applyProtection="1">
      <protection locked="0"/>
    </xf>
    <xf numFmtId="0" fontId="3" fillId="5" borderId="24" xfId="2" applyFont="1" applyFill="1" applyBorder="1" applyAlignment="1">
      <alignment horizontal="left"/>
    </xf>
    <xf numFmtId="164" fontId="34" fillId="0" borderId="0" xfId="2" applyNumberFormat="1" applyFont="1" applyAlignment="1" applyProtection="1">
      <alignment horizontal="right"/>
      <protection locked="0"/>
    </xf>
    <xf numFmtId="0" fontId="45" fillId="0" borderId="0" xfId="0" applyFont="1"/>
    <xf numFmtId="0" fontId="44" fillId="0" borderId="0" xfId="5" applyFont="1" applyAlignment="1">
      <alignment horizontal="left" vertical="top"/>
    </xf>
    <xf numFmtId="0" fontId="51" fillId="0" borderId="0" xfId="5" applyFont="1" applyAlignment="1">
      <alignment horizontal="center" vertical="top"/>
    </xf>
    <xf numFmtId="0" fontId="52" fillId="0" borderId="0" xfId="5" applyFont="1" applyAlignment="1">
      <alignment horizontal="center" vertical="top"/>
    </xf>
    <xf numFmtId="0" fontId="39" fillId="0" borderId="0" xfId="0" applyFont="1" applyAlignment="1">
      <alignment horizontal="left" vertical="top"/>
    </xf>
    <xf numFmtId="0" fontId="3" fillId="11" borderId="9" xfId="2" applyFill="1" applyBorder="1" applyAlignment="1" applyProtection="1">
      <alignment shrinkToFit="1"/>
      <protection locked="0"/>
    </xf>
    <xf numFmtId="0" fontId="3" fillId="11" borderId="18" xfId="2" applyFill="1" applyBorder="1" applyAlignment="1" applyProtection="1">
      <alignment shrinkToFit="1"/>
      <protection locked="0"/>
    </xf>
    <xf numFmtId="0" fontId="16" fillId="11" borderId="0" xfId="2" applyFont="1" applyFill="1" applyProtection="1">
      <protection locked="0"/>
    </xf>
    <xf numFmtId="0" fontId="16" fillId="11" borderId="0" xfId="2" applyFont="1" applyFill="1" applyAlignment="1" applyProtection="1">
      <alignment horizontal="right"/>
      <protection locked="0"/>
    </xf>
    <xf numFmtId="0" fontId="3" fillId="0" borderId="0" xfId="2" applyFill="1" applyBorder="1" applyAlignment="1" applyProtection="1">
      <alignment horizontal="center"/>
      <protection locked="0"/>
    </xf>
    <xf numFmtId="0" fontId="3" fillId="0" borderId="0" xfId="2" applyFill="1" applyAlignment="1">
      <alignment horizontal="left" shrinkToFit="1"/>
    </xf>
    <xf numFmtId="0" fontId="25" fillId="0" borderId="0" xfId="2" applyFont="1" applyFill="1" applyAlignment="1">
      <alignment horizontal="left" shrinkToFit="1"/>
    </xf>
    <xf numFmtId="0" fontId="25" fillId="0" borderId="0" xfId="2" applyFont="1" applyFill="1" applyAlignment="1">
      <alignment shrinkToFit="1"/>
    </xf>
    <xf numFmtId="0" fontId="25" fillId="0" borderId="0" xfId="2" applyFont="1" applyFill="1" applyBorder="1" applyAlignment="1" applyProtection="1">
      <alignment horizontal="left" shrinkToFit="1"/>
      <protection locked="0"/>
    </xf>
    <xf numFmtId="0" fontId="3" fillId="0" borderId="0" xfId="2" applyFill="1" applyAlignment="1" applyProtection="1">
      <alignment horizontal="left" shrinkToFit="1"/>
      <protection locked="0"/>
    </xf>
    <xf numFmtId="0" fontId="3" fillId="0" borderId="0" xfId="2" applyFill="1" applyAlignment="1">
      <alignment horizontal="left"/>
    </xf>
    <xf numFmtId="0" fontId="25" fillId="0" borderId="0" xfId="2" applyFont="1" applyFill="1" applyAlignment="1">
      <alignment horizontal="left"/>
    </xf>
    <xf numFmtId="0" fontId="25" fillId="0" borderId="9" xfId="2" applyFont="1" applyFill="1" applyBorder="1" applyProtection="1">
      <protection locked="0"/>
    </xf>
    <xf numFmtId="0" fontId="3" fillId="0" borderId="9" xfId="2" applyFill="1" applyBorder="1" applyProtection="1">
      <protection locked="0"/>
    </xf>
    <xf numFmtId="0" fontId="3" fillId="0" borderId="9" xfId="2" applyFill="1" applyBorder="1"/>
    <xf numFmtId="0" fontId="40" fillId="0" borderId="1" xfId="0" applyFont="1" applyBorder="1" applyAlignment="1">
      <alignment horizontal="left" vertical="top" wrapText="1" indent="1"/>
    </xf>
    <xf numFmtId="0" fontId="40" fillId="0" borderId="1" xfId="0" applyFont="1" applyBorder="1" applyAlignment="1">
      <alignment horizontal="left" vertical="top" wrapText="1"/>
    </xf>
    <xf numFmtId="0" fontId="40" fillId="0" borderId="42" xfId="0" applyFont="1" applyBorder="1" applyAlignment="1">
      <alignment horizontal="left" vertical="top" wrapText="1"/>
    </xf>
    <xf numFmtId="49" fontId="3" fillId="11" borderId="9" xfId="2" applyNumberFormat="1" applyFill="1" applyBorder="1" applyAlignment="1" applyProtection="1">
      <alignment horizontal="center"/>
      <protection locked="0"/>
    </xf>
    <xf numFmtId="0" fontId="0" fillId="2" borderId="0" xfId="0" applyFill="1" applyAlignment="1">
      <alignment horizontal="center"/>
    </xf>
    <xf numFmtId="0" fontId="45" fillId="2" borderId="0" xfId="0" applyFont="1" applyFill="1" applyAlignment="1">
      <alignment horizontal="center"/>
    </xf>
    <xf numFmtId="0" fontId="39" fillId="2" borderId="0" xfId="5" applyFill="1" applyAlignment="1">
      <alignment horizontal="center" vertical="top"/>
    </xf>
    <xf numFmtId="0" fontId="3" fillId="0" borderId="18" xfId="2" applyBorder="1" applyAlignment="1" applyProtection="1">
      <alignment horizontal="left" shrinkToFit="1"/>
      <protection locked="0"/>
    </xf>
    <xf numFmtId="0" fontId="3" fillId="2" borderId="24" xfId="2" applyFill="1" applyBorder="1" applyAlignment="1" applyProtection="1">
      <alignment horizontal="left" vertical="top" wrapText="1"/>
      <protection locked="0"/>
    </xf>
    <xf numFmtId="0" fontId="3" fillId="2" borderId="18" xfId="2" applyFill="1" applyBorder="1" applyAlignment="1" applyProtection="1">
      <alignment horizontal="left" vertical="top" wrapText="1"/>
      <protection locked="0"/>
    </xf>
    <xf numFmtId="0" fontId="3" fillId="2" borderId="21" xfId="2" applyFill="1" applyBorder="1" applyAlignment="1" applyProtection="1">
      <alignment horizontal="left" vertical="top" wrapText="1"/>
      <protection locked="0"/>
    </xf>
    <xf numFmtId="0" fontId="0" fillId="0" borderId="5" xfId="0" applyBorder="1" applyAlignment="1">
      <alignment horizontal="center"/>
    </xf>
    <xf numFmtId="0" fontId="0" fillId="0" borderId="4" xfId="0" applyBorder="1" applyAlignment="1">
      <alignment horizontal="center"/>
    </xf>
    <xf numFmtId="0" fontId="11" fillId="0" borderId="12" xfId="0" applyFont="1" applyBorder="1" applyAlignment="1">
      <alignment horizontal="center"/>
    </xf>
    <xf numFmtId="0" fontId="11" fillId="0" borderId="2" xfId="0" applyFont="1" applyBorder="1" applyAlignment="1">
      <alignment horizontal="center"/>
    </xf>
    <xf numFmtId="0" fontId="3" fillId="0" borderId="8" xfId="0" applyFont="1" applyBorder="1" applyAlignment="1">
      <alignment horizontal="left" wrapText="1"/>
    </xf>
    <xf numFmtId="0" fontId="3" fillId="0" borderId="0" xfId="0" applyFont="1" applyAlignment="1">
      <alignment horizontal="left" wrapText="1"/>
    </xf>
    <xf numFmtId="0" fontId="3" fillId="0" borderId="6" xfId="0" applyFont="1" applyBorder="1" applyAlignment="1">
      <alignment horizontal="left" wrapText="1"/>
    </xf>
    <xf numFmtId="0" fontId="9" fillId="0" borderId="10"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3" fillId="0" borderId="0" xfId="2" applyAlignment="1">
      <alignment horizontal="center"/>
    </xf>
    <xf numFmtId="0" fontId="14" fillId="5" borderId="12" xfId="2" applyFont="1" applyFill="1" applyBorder="1" applyAlignment="1">
      <alignment horizontal="center"/>
    </xf>
    <xf numFmtId="0" fontId="14" fillId="5" borderId="2" xfId="2" applyFont="1" applyFill="1" applyBorder="1" applyAlignment="1">
      <alignment horizontal="center"/>
    </xf>
    <xf numFmtId="0" fontId="14" fillId="5" borderId="11" xfId="2" applyFont="1" applyFill="1" applyBorder="1" applyAlignment="1">
      <alignment horizontal="center"/>
    </xf>
    <xf numFmtId="0" fontId="3" fillId="4" borderId="22" xfId="2" applyFill="1" applyBorder="1" applyAlignment="1">
      <alignment horizontal="center" wrapText="1"/>
    </xf>
    <xf numFmtId="0" fontId="3" fillId="4" borderId="18" xfId="2" applyFill="1" applyBorder="1" applyAlignment="1">
      <alignment horizontal="center" wrapText="1"/>
    </xf>
    <xf numFmtId="0" fontId="3" fillId="4" borderId="21" xfId="2" applyFill="1" applyBorder="1" applyAlignment="1">
      <alignment horizontal="center" wrapText="1"/>
    </xf>
    <xf numFmtId="0" fontId="3" fillId="11" borderId="24" xfId="0" applyFont="1" applyFill="1" applyBorder="1" applyAlignment="1">
      <alignment horizontal="center" wrapText="1"/>
    </xf>
    <xf numFmtId="0" fontId="3" fillId="11" borderId="18" xfId="0" applyFont="1" applyFill="1" applyBorder="1" applyAlignment="1">
      <alignment horizontal="center" wrapText="1"/>
    </xf>
    <xf numFmtId="0" fontId="3" fillId="2" borderId="24" xfId="2" applyFill="1" applyBorder="1" applyAlignment="1" applyProtection="1">
      <alignment horizontal="left" vertical="top" wrapText="1" shrinkToFit="1"/>
      <protection locked="0"/>
    </xf>
    <xf numFmtId="0" fontId="3" fillId="2" borderId="18" xfId="2" applyFill="1" applyBorder="1" applyAlignment="1" applyProtection="1">
      <alignment horizontal="left" vertical="top" wrapText="1" shrinkToFit="1"/>
      <protection locked="0"/>
    </xf>
    <xf numFmtId="0" fontId="3" fillId="2" borderId="21" xfId="2" applyFill="1" applyBorder="1" applyAlignment="1" applyProtection="1">
      <alignment horizontal="left" vertical="top" wrapText="1" shrinkToFit="1"/>
      <protection locked="0"/>
    </xf>
    <xf numFmtId="0" fontId="3" fillId="0" borderId="24" xfId="2" applyBorder="1" applyAlignment="1">
      <alignment horizontal="right"/>
    </xf>
    <xf numFmtId="0" fontId="3" fillId="0" borderId="18" xfId="2" applyBorder="1" applyAlignment="1">
      <alignment horizontal="right"/>
    </xf>
    <xf numFmtId="0" fontId="3" fillId="0" borderId="21" xfId="2" applyBorder="1" applyAlignment="1">
      <alignment horizontal="right"/>
    </xf>
    <xf numFmtId="0" fontId="3" fillId="2" borderId="24" xfId="0" applyFont="1" applyFill="1" applyBorder="1" applyAlignment="1" applyProtection="1">
      <alignment horizontal="center" wrapText="1"/>
      <protection locked="0"/>
    </xf>
    <xf numFmtId="0" fontId="3" fillId="2" borderId="18" xfId="0" applyFont="1" applyFill="1" applyBorder="1" applyAlignment="1" applyProtection="1">
      <alignment horizontal="center" wrapText="1"/>
      <protection locked="0"/>
    </xf>
    <xf numFmtId="0" fontId="3" fillId="2" borderId="21" xfId="0" applyFont="1" applyFill="1" applyBorder="1" applyAlignment="1" applyProtection="1">
      <alignment horizontal="center" wrapText="1"/>
      <protection locked="0"/>
    </xf>
    <xf numFmtId="0" fontId="14" fillId="3" borderId="24" xfId="2" applyFont="1" applyFill="1" applyBorder="1" applyAlignment="1">
      <alignment horizontal="center"/>
    </xf>
    <xf numFmtId="0" fontId="14" fillId="3" borderId="18" xfId="2" applyFont="1" applyFill="1" applyBorder="1" applyAlignment="1">
      <alignment horizontal="center"/>
    </xf>
    <xf numFmtId="0" fontId="14" fillId="3" borderId="21" xfId="2" applyFont="1" applyFill="1" applyBorder="1" applyAlignment="1">
      <alignment horizontal="center"/>
    </xf>
    <xf numFmtId="0" fontId="3" fillId="11" borderId="9" xfId="2" applyFill="1" applyBorder="1" applyAlignment="1" applyProtection="1">
      <alignment horizontal="center" shrinkToFit="1"/>
      <protection locked="0"/>
    </xf>
    <xf numFmtId="0" fontId="3" fillId="11" borderId="18" xfId="2" applyFill="1" applyBorder="1" applyAlignment="1" applyProtection="1">
      <alignment horizontal="center"/>
      <protection locked="0"/>
    </xf>
    <xf numFmtId="49" fontId="3" fillId="11" borderId="18" xfId="2" applyNumberForma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0" xfId="2" applyAlignment="1">
      <alignment horizontal="left" vertical="center" shrinkToFit="1"/>
    </xf>
    <xf numFmtId="0" fontId="6" fillId="0" borderId="8" xfId="0" applyFont="1" applyBorder="1" applyAlignment="1">
      <alignment horizontal="left" wrapText="1"/>
    </xf>
    <xf numFmtId="0" fontId="6" fillId="0" borderId="0" xfId="0" applyFont="1" applyAlignment="1">
      <alignment horizontal="left" wrapText="1"/>
    </xf>
    <xf numFmtId="0" fontId="6" fillId="0" borderId="6" xfId="0" applyFont="1" applyBorder="1" applyAlignment="1">
      <alignment horizontal="left" wrapText="1"/>
    </xf>
    <xf numFmtId="0" fontId="6" fillId="0" borderId="0" xfId="0" applyFont="1" applyBorder="1" applyAlignment="1">
      <alignment horizontal="left" wrapText="1"/>
    </xf>
    <xf numFmtId="0" fontId="3" fillId="0" borderId="17" xfId="2" applyBorder="1" applyAlignment="1">
      <alignment horizontal="center"/>
    </xf>
    <xf numFmtId="0" fontId="3" fillId="0" borderId="20" xfId="2" applyBorder="1" applyAlignment="1">
      <alignment horizontal="right" wrapText="1"/>
    </xf>
    <xf numFmtId="0" fontId="3" fillId="0" borderId="7" xfId="2" applyBorder="1" applyAlignment="1">
      <alignment horizontal="right" wrapText="1"/>
    </xf>
    <xf numFmtId="0" fontId="3" fillId="6" borderId="18" xfId="2" applyFill="1" applyBorder="1" applyAlignment="1" applyProtection="1">
      <alignment horizontal="center"/>
      <protection locked="0"/>
    </xf>
    <xf numFmtId="0" fontId="3" fillId="0" borderId="17" xfId="2" applyBorder="1" applyAlignment="1">
      <alignment horizontal="right"/>
    </xf>
    <xf numFmtId="0" fontId="3" fillId="0" borderId="0" xfId="2" applyAlignment="1">
      <alignment horizontal="right"/>
    </xf>
    <xf numFmtId="0" fontId="3" fillId="2" borderId="18" xfId="2" applyFill="1" applyBorder="1" applyAlignment="1" applyProtection="1">
      <alignment horizontal="center"/>
      <protection locked="0"/>
    </xf>
    <xf numFmtId="0" fontId="3" fillId="11" borderId="22" xfId="2" applyFill="1" applyBorder="1" applyAlignment="1" applyProtection="1">
      <alignment horizontal="center"/>
      <protection locked="0"/>
    </xf>
    <xf numFmtId="0" fontId="3" fillId="11" borderId="21" xfId="2" applyFill="1" applyBorder="1" applyAlignment="1" applyProtection="1">
      <alignment horizontal="center"/>
      <protection locked="0"/>
    </xf>
    <xf numFmtId="0" fontId="14" fillId="5" borderId="24" xfId="2" applyFont="1" applyFill="1" applyBorder="1" applyAlignment="1">
      <alignment horizontal="center"/>
    </xf>
    <xf numFmtId="0" fontId="14" fillId="5" borderId="18" xfId="2" applyFont="1" applyFill="1" applyBorder="1" applyAlignment="1">
      <alignment horizontal="center"/>
    </xf>
    <xf numFmtId="0" fontId="14" fillId="5" borderId="21" xfId="2" applyFont="1" applyFill="1" applyBorder="1" applyAlignment="1">
      <alignment horizontal="center"/>
    </xf>
    <xf numFmtId="0" fontId="3" fillId="0" borderId="5" xfId="2" applyBorder="1" applyAlignment="1">
      <alignment horizontal="right"/>
    </xf>
    <xf numFmtId="0" fontId="3" fillId="0" borderId="4" xfId="2" applyBorder="1" applyAlignment="1">
      <alignment horizontal="right"/>
    </xf>
    <xf numFmtId="0" fontId="3" fillId="0" borderId="4" xfId="2" applyBorder="1" applyAlignment="1">
      <alignment horizontal="left"/>
    </xf>
    <xf numFmtId="0" fontId="3" fillId="0" borderId="4" xfId="2" applyBorder="1" applyAlignment="1">
      <alignment horizontal="center"/>
    </xf>
    <xf numFmtId="0" fontId="14" fillId="0" borderId="0" xfId="2" applyFont="1" applyAlignment="1">
      <alignment horizontal="center" vertical="center" wrapText="1" shrinkToFit="1"/>
    </xf>
    <xf numFmtId="0" fontId="14" fillId="0" borderId="15" xfId="2" applyFont="1" applyBorder="1" applyAlignment="1">
      <alignment horizontal="center" vertical="center" wrapText="1" shrinkToFit="1"/>
    </xf>
    <xf numFmtId="0" fontId="14" fillId="3" borderId="22" xfId="2" applyFont="1" applyFill="1" applyBorder="1" applyAlignment="1">
      <alignment horizontal="center"/>
    </xf>
    <xf numFmtId="0" fontId="18" fillId="0" borderId="24" xfId="2" applyFont="1" applyBorder="1" applyAlignment="1">
      <alignment horizontal="right"/>
    </xf>
    <xf numFmtId="0" fontId="18" fillId="0" borderId="18" xfId="2" applyFont="1" applyBorder="1" applyAlignment="1">
      <alignment horizontal="right"/>
    </xf>
    <xf numFmtId="0" fontId="18" fillId="0" borderId="21" xfId="2" applyFont="1" applyBorder="1" applyAlignment="1">
      <alignment horizontal="right"/>
    </xf>
    <xf numFmtId="0" fontId="3" fillId="11" borderId="21" xfId="0" applyFont="1" applyFill="1" applyBorder="1" applyAlignment="1">
      <alignment horizontal="center" wrapText="1"/>
    </xf>
    <xf numFmtId="0" fontId="3" fillId="0" borderId="24" xfId="0" applyFont="1" applyBorder="1" applyAlignment="1">
      <alignment horizontal="right"/>
    </xf>
    <xf numFmtId="0" fontId="3" fillId="0" borderId="18" xfId="0" applyFont="1" applyBorder="1" applyAlignment="1">
      <alignment horizontal="right"/>
    </xf>
    <xf numFmtId="0" fontId="3" fillId="0" borderId="21" xfId="0" applyFont="1" applyBorder="1" applyAlignment="1">
      <alignment horizontal="right"/>
    </xf>
    <xf numFmtId="0" fontId="3" fillId="0" borderId="0" xfId="2" applyAlignment="1">
      <alignment horizontal="left" wrapText="1"/>
    </xf>
    <xf numFmtId="0" fontId="14" fillId="5" borderId="24" xfId="0" applyFont="1" applyFill="1" applyBorder="1" applyAlignment="1">
      <alignment horizontal="center"/>
    </xf>
    <xf numFmtId="0" fontId="14" fillId="5" borderId="18" xfId="0" applyFont="1" applyFill="1" applyBorder="1" applyAlignment="1">
      <alignment horizontal="center"/>
    </xf>
    <xf numFmtId="0" fontId="14" fillId="5" borderId="21" xfId="0" applyFont="1" applyFill="1" applyBorder="1" applyAlignment="1">
      <alignment horizontal="center"/>
    </xf>
    <xf numFmtId="0" fontId="3" fillId="11" borderId="24" xfId="0" applyFont="1" applyFill="1" applyBorder="1" applyAlignment="1" applyProtection="1">
      <alignment horizontal="center" wrapText="1"/>
      <protection locked="0"/>
    </xf>
    <xf numFmtId="0" fontId="3" fillId="11" borderId="18" xfId="0" applyFont="1" applyFill="1" applyBorder="1" applyAlignment="1" applyProtection="1">
      <alignment horizontal="center" wrapText="1"/>
      <protection locked="0"/>
    </xf>
    <xf numFmtId="0" fontId="3" fillId="11" borderId="21" xfId="0" applyFont="1" applyFill="1" applyBorder="1" applyAlignment="1" applyProtection="1">
      <alignment horizontal="center" wrapText="1"/>
      <protection locked="0"/>
    </xf>
    <xf numFmtId="0" fontId="3" fillId="0" borderId="8" xfId="2" applyBorder="1" applyAlignment="1">
      <alignment horizontal="left"/>
    </xf>
    <xf numFmtId="0" fontId="3" fillId="0" borderId="0" xfId="2" applyAlignment="1">
      <alignment horizontal="left"/>
    </xf>
    <xf numFmtId="0" fontId="23" fillId="5" borderId="12" xfId="2" applyFont="1" applyFill="1" applyBorder="1" applyAlignment="1">
      <alignment horizontal="center"/>
    </xf>
    <xf numFmtId="0" fontId="23" fillId="5" borderId="2" xfId="2" applyFont="1" applyFill="1" applyBorder="1" applyAlignment="1">
      <alignment horizontal="center"/>
    </xf>
    <xf numFmtId="0" fontId="23" fillId="5" borderId="11" xfId="2" applyFont="1" applyFill="1" applyBorder="1" applyAlignment="1">
      <alignment horizontal="center"/>
    </xf>
    <xf numFmtId="0" fontId="3" fillId="0" borderId="5" xfId="2" applyBorder="1" applyAlignment="1">
      <alignment horizontal="left"/>
    </xf>
    <xf numFmtId="0" fontId="14" fillId="0" borderId="0" xfId="2" applyFont="1" applyAlignment="1">
      <alignment horizontal="center"/>
    </xf>
    <xf numFmtId="0" fontId="26" fillId="7" borderId="22" xfId="0" applyFont="1" applyFill="1" applyBorder="1" applyAlignment="1">
      <alignment horizontal="left" wrapText="1"/>
    </xf>
    <xf numFmtId="0" fontId="26" fillId="7" borderId="18" xfId="0" applyFont="1" applyFill="1" applyBorder="1" applyAlignment="1">
      <alignment horizontal="left" wrapText="1"/>
    </xf>
    <xf numFmtId="0" fontId="26" fillId="7" borderId="21" xfId="0" applyFont="1" applyFill="1" applyBorder="1" applyAlignment="1">
      <alignment horizontal="left" wrapText="1"/>
    </xf>
    <xf numFmtId="0" fontId="14" fillId="5" borderId="30" xfId="2" applyFont="1" applyFill="1" applyBorder="1" applyAlignment="1">
      <alignment horizontal="center"/>
    </xf>
    <xf numFmtId="0" fontId="14" fillId="5" borderId="29" xfId="2" applyFont="1" applyFill="1" applyBorder="1" applyAlignment="1">
      <alignment horizontal="center"/>
    </xf>
    <xf numFmtId="0" fontId="14" fillId="5" borderId="28" xfId="2" applyFont="1" applyFill="1" applyBorder="1" applyAlignment="1">
      <alignment horizontal="center"/>
    </xf>
    <xf numFmtId="0" fontId="3" fillId="0" borderId="27" xfId="2" applyBorder="1" applyAlignment="1">
      <alignment horizontal="left"/>
    </xf>
    <xf numFmtId="0" fontId="3" fillId="0" borderId="7" xfId="2" applyBorder="1" applyAlignment="1">
      <alignment horizontal="left"/>
    </xf>
    <xf numFmtId="0" fontId="3" fillId="0" borderId="8" xfId="2" applyBorder="1" applyAlignment="1">
      <alignment horizontal="left" shrinkToFit="1"/>
    </xf>
    <xf numFmtId="0" fontId="3" fillId="0" borderId="0" xfId="2" applyAlignment="1">
      <alignment horizontal="left" shrinkToFit="1"/>
    </xf>
    <xf numFmtId="0" fontId="26" fillId="7" borderId="22" xfId="0" applyFont="1" applyFill="1" applyBorder="1" applyAlignment="1">
      <alignment horizontal="left"/>
    </xf>
    <xf numFmtId="0" fontId="26" fillId="7" borderId="18" xfId="0" applyFont="1" applyFill="1" applyBorder="1" applyAlignment="1">
      <alignment horizontal="left"/>
    </xf>
    <xf numFmtId="0" fontId="26" fillId="7" borderId="21" xfId="0" applyFont="1" applyFill="1" applyBorder="1" applyAlignment="1">
      <alignment horizontal="left"/>
    </xf>
    <xf numFmtId="0" fontId="26" fillId="7" borderId="34" xfId="0" applyFont="1" applyFill="1" applyBorder="1" applyAlignment="1">
      <alignment horizontal="left" wrapText="1"/>
    </xf>
    <xf numFmtId="0" fontId="26" fillId="7" borderId="33" xfId="0" applyFont="1" applyFill="1" applyBorder="1" applyAlignment="1">
      <alignment horizontal="left" wrapText="1"/>
    </xf>
    <xf numFmtId="0" fontId="26" fillId="7" borderId="32" xfId="0" applyFont="1" applyFill="1" applyBorder="1" applyAlignment="1">
      <alignment horizontal="left" wrapText="1"/>
    </xf>
    <xf numFmtId="0" fontId="27" fillId="7" borderId="12" xfId="2" applyFont="1" applyFill="1" applyBorder="1" applyAlignment="1">
      <alignment horizontal="center"/>
    </xf>
    <xf numFmtId="0" fontId="27" fillId="7" borderId="2" xfId="2" applyFont="1" applyFill="1" applyBorder="1" applyAlignment="1">
      <alignment horizontal="center"/>
    </xf>
    <xf numFmtId="0" fontId="27" fillId="7" borderId="11" xfId="2" applyFont="1" applyFill="1" applyBorder="1" applyAlignment="1">
      <alignment horizontal="center"/>
    </xf>
    <xf numFmtId="0" fontId="27" fillId="7" borderId="12" xfId="0" applyFont="1" applyFill="1" applyBorder="1" applyAlignment="1">
      <alignment horizontal="center"/>
    </xf>
    <xf numFmtId="0" fontId="27" fillId="7" borderId="2" xfId="0" applyFont="1" applyFill="1" applyBorder="1" applyAlignment="1">
      <alignment horizontal="center"/>
    </xf>
    <xf numFmtId="0" fontId="27" fillId="7" borderId="11" xfId="0" applyFont="1" applyFill="1" applyBorder="1" applyAlignment="1">
      <alignment horizontal="center"/>
    </xf>
    <xf numFmtId="0" fontId="3" fillId="11" borderId="9" xfId="2" applyFill="1" applyBorder="1" applyAlignment="1" applyProtection="1">
      <alignment horizontal="left"/>
      <protection locked="0"/>
    </xf>
    <xf numFmtId="0" fontId="3" fillId="2" borderId="18" xfId="2" applyFill="1" applyBorder="1" applyAlignment="1" applyProtection="1">
      <alignment horizontal="left"/>
      <protection locked="0"/>
    </xf>
    <xf numFmtId="0" fontId="27" fillId="7" borderId="0" xfId="2" applyFont="1" applyFill="1" applyAlignment="1">
      <alignment horizontal="center"/>
    </xf>
    <xf numFmtId="0" fontId="31" fillId="7" borderId="4" xfId="2" applyFont="1" applyFill="1" applyBorder="1" applyAlignment="1">
      <alignment horizontal="center"/>
    </xf>
    <xf numFmtId="0" fontId="3" fillId="11" borderId="24" xfId="2" applyFill="1" applyBorder="1" applyAlignment="1" applyProtection="1">
      <alignment horizontal="center" wrapText="1"/>
      <protection locked="0"/>
    </xf>
    <xf numFmtId="0" fontId="3" fillId="11" borderId="18" xfId="2" applyFill="1" applyBorder="1" applyAlignment="1" applyProtection="1">
      <alignment horizontal="center" wrapText="1"/>
      <protection locked="0"/>
    </xf>
    <xf numFmtId="0" fontId="3" fillId="11" borderId="21" xfId="2" applyFill="1" applyBorder="1" applyAlignment="1" applyProtection="1">
      <alignment horizontal="center" wrapText="1"/>
      <protection locked="0"/>
    </xf>
    <xf numFmtId="9" fontId="3" fillId="11" borderId="24" xfId="2" applyNumberFormat="1" applyFill="1" applyBorder="1" applyAlignment="1" applyProtection="1">
      <alignment horizontal="center" wrapText="1"/>
      <protection locked="0"/>
    </xf>
    <xf numFmtId="9" fontId="3" fillId="11" borderId="21" xfId="2" applyNumberFormat="1" applyFill="1" applyBorder="1" applyAlignment="1" applyProtection="1">
      <alignment horizontal="center" wrapText="1"/>
      <protection locked="0"/>
    </xf>
    <xf numFmtId="0" fontId="3" fillId="11" borderId="7" xfId="2" applyFill="1" applyBorder="1" applyAlignment="1" applyProtection="1">
      <alignment horizontal="center"/>
      <protection locked="0"/>
    </xf>
    <xf numFmtId="0" fontId="3" fillId="11" borderId="24" xfId="2" applyFill="1" applyBorder="1" applyAlignment="1" applyProtection="1">
      <alignment horizontal="center"/>
      <protection locked="0"/>
    </xf>
    <xf numFmtId="9" fontId="3" fillId="11" borderId="24" xfId="2" applyNumberFormat="1" applyFill="1" applyBorder="1" applyAlignment="1" applyProtection="1">
      <alignment horizontal="center"/>
      <protection locked="0"/>
    </xf>
    <xf numFmtId="9" fontId="3" fillId="11" borderId="21" xfId="2" applyNumberFormat="1" applyFill="1" applyBorder="1" applyAlignment="1" applyProtection="1">
      <alignment horizontal="center"/>
      <protection locked="0"/>
    </xf>
    <xf numFmtId="9" fontId="3" fillId="2" borderId="24" xfId="2" applyNumberFormat="1" applyFill="1" applyBorder="1" applyAlignment="1" applyProtection="1">
      <alignment horizontal="center"/>
      <protection locked="0"/>
    </xf>
    <xf numFmtId="9" fontId="3" fillId="2" borderId="21" xfId="2" applyNumberFormat="1" applyFill="1" applyBorder="1" applyAlignment="1" applyProtection="1">
      <alignment horizontal="center"/>
      <protection locked="0"/>
    </xf>
    <xf numFmtId="1" fontId="14" fillId="0" borderId="24" xfId="0" applyNumberFormat="1" applyFont="1" applyBorder="1" applyAlignment="1">
      <alignment horizontal="center"/>
    </xf>
    <xf numFmtId="1" fontId="14" fillId="0" borderId="18" xfId="0" applyNumberFormat="1" applyFont="1" applyBorder="1" applyAlignment="1">
      <alignment horizontal="center"/>
    </xf>
    <xf numFmtId="1" fontId="14" fillId="0" borderId="21" xfId="0" applyNumberFormat="1" applyFont="1" applyBorder="1" applyAlignment="1">
      <alignment horizontal="center"/>
    </xf>
    <xf numFmtId="1" fontId="28" fillId="2" borderId="24" xfId="0" applyNumberFormat="1" applyFont="1" applyFill="1" applyBorder="1" applyAlignment="1" applyProtection="1">
      <alignment horizontal="center"/>
      <protection locked="0"/>
    </xf>
    <xf numFmtId="1" fontId="28" fillId="2" borderId="18" xfId="0" applyNumberFormat="1" applyFont="1" applyFill="1" applyBorder="1" applyAlignment="1" applyProtection="1">
      <alignment horizontal="center"/>
      <protection locked="0"/>
    </xf>
    <xf numFmtId="1" fontId="28" fillId="2" borderId="21" xfId="0" applyNumberFormat="1" applyFont="1" applyFill="1" applyBorder="1" applyAlignment="1" applyProtection="1">
      <alignment horizontal="center"/>
      <protection locked="0"/>
    </xf>
    <xf numFmtId="164" fontId="0" fillId="11" borderId="24" xfId="0" applyNumberFormat="1" applyFill="1" applyBorder="1" applyAlignment="1" applyProtection="1">
      <alignment horizontal="center"/>
      <protection locked="0"/>
    </xf>
    <xf numFmtId="164" fontId="0" fillId="11" borderId="18" xfId="0" applyNumberFormat="1" applyFill="1" applyBorder="1" applyAlignment="1" applyProtection="1">
      <alignment horizontal="center"/>
      <protection locked="0"/>
    </xf>
    <xf numFmtId="164" fontId="0" fillId="11" borderId="21" xfId="0" applyNumberFormat="1" applyFill="1" applyBorder="1" applyAlignment="1" applyProtection="1">
      <alignment horizontal="center"/>
      <protection locked="0"/>
    </xf>
    <xf numFmtId="0" fontId="0" fillId="8" borderId="24" xfId="0"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37" fontId="0" fillId="11" borderId="24" xfId="3" applyNumberFormat="1" applyFont="1" applyFill="1" applyBorder="1" applyAlignment="1" applyProtection="1">
      <alignment horizontal="center"/>
      <protection locked="0"/>
    </xf>
    <xf numFmtId="37" fontId="0" fillId="11" borderId="18" xfId="3" applyNumberFormat="1" applyFont="1" applyFill="1" applyBorder="1" applyAlignment="1" applyProtection="1">
      <alignment horizontal="center"/>
      <protection locked="0"/>
    </xf>
    <xf numFmtId="37" fontId="0" fillId="11" borderId="21" xfId="3" applyNumberFormat="1" applyFont="1" applyFill="1" applyBorder="1" applyAlignment="1" applyProtection="1">
      <alignment horizontal="center"/>
      <protection locked="0"/>
    </xf>
    <xf numFmtId="0" fontId="3" fillId="11" borderId="24" xfId="0" applyFont="1" applyFill="1" applyBorder="1" applyAlignment="1" applyProtection="1">
      <alignment horizontal="center" shrinkToFit="1"/>
      <protection locked="0"/>
    </xf>
    <xf numFmtId="0" fontId="3" fillId="11" borderId="18" xfId="0" applyFont="1" applyFill="1" applyBorder="1" applyAlignment="1" applyProtection="1">
      <alignment horizontal="center" shrinkToFit="1"/>
      <protection locked="0"/>
    </xf>
    <xf numFmtId="0" fontId="3" fillId="4" borderId="24" xfId="2" applyFill="1" applyBorder="1" applyAlignment="1">
      <alignment horizontal="center"/>
    </xf>
    <xf numFmtId="0" fontId="3" fillId="4" borderId="21" xfId="2" applyFill="1" applyBorder="1" applyAlignment="1">
      <alignment horizontal="center"/>
    </xf>
    <xf numFmtId="14" fontId="3" fillId="11" borderId="24" xfId="0" applyNumberFormat="1" applyFont="1" applyFill="1" applyBorder="1" applyAlignment="1" applyProtection="1">
      <alignment horizontal="center" shrinkToFit="1"/>
      <protection locked="0"/>
    </xf>
    <xf numFmtId="14" fontId="3" fillId="11" borderId="18" xfId="0" applyNumberFormat="1" applyFont="1" applyFill="1" applyBorder="1" applyAlignment="1" applyProtection="1">
      <alignment horizontal="center" shrinkToFit="1"/>
      <protection locked="0"/>
    </xf>
    <xf numFmtId="14" fontId="3" fillId="11" borderId="21" xfId="0" applyNumberFormat="1" applyFont="1" applyFill="1" applyBorder="1" applyAlignment="1" applyProtection="1">
      <alignment horizontal="center" shrinkToFit="1"/>
      <protection locked="0"/>
    </xf>
    <xf numFmtId="0" fontId="14" fillId="4" borderId="24" xfId="0" applyFont="1" applyFill="1" applyBorder="1" applyAlignment="1">
      <alignment horizontal="center"/>
    </xf>
    <xf numFmtId="0" fontId="14" fillId="4" borderId="18" xfId="0" applyFont="1" applyFill="1" applyBorder="1" applyAlignment="1">
      <alignment horizontal="center"/>
    </xf>
    <xf numFmtId="0" fontId="14" fillId="4" borderId="21" xfId="0" applyFont="1" applyFill="1" applyBorder="1" applyAlignment="1">
      <alignment horizontal="center"/>
    </xf>
    <xf numFmtId="0" fontId="0" fillId="10" borderId="24" xfId="0" applyFill="1" applyBorder="1" applyAlignment="1" applyProtection="1">
      <alignment horizontal="center"/>
      <protection locked="0"/>
    </xf>
    <xf numFmtId="0" fontId="0" fillId="10" borderId="18"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8" borderId="24" xfId="0" applyFill="1" applyBorder="1" applyAlignment="1" applyProtection="1">
      <alignment horizontal="center"/>
      <protection locked="0"/>
    </xf>
    <xf numFmtId="0" fontId="0" fillId="18" borderId="18" xfId="0" applyFill="1" applyBorder="1" applyAlignment="1" applyProtection="1">
      <alignment horizontal="center"/>
      <protection locked="0"/>
    </xf>
    <xf numFmtId="3" fontId="0" fillId="11" borderId="24" xfId="0" applyNumberFormat="1" applyFill="1" applyBorder="1" applyAlignment="1" applyProtection="1">
      <alignment horizontal="center"/>
      <protection locked="0"/>
    </xf>
    <xf numFmtId="3" fontId="0" fillId="11" borderId="18" xfId="0" applyNumberFormat="1" applyFill="1" applyBorder="1" applyAlignment="1" applyProtection="1">
      <alignment horizontal="center"/>
      <protection locked="0"/>
    </xf>
    <xf numFmtId="3" fontId="0" fillId="11" borderId="21" xfId="0" applyNumberFormat="1" applyFill="1" applyBorder="1" applyAlignment="1" applyProtection="1">
      <alignment horizontal="center"/>
      <protection locked="0"/>
    </xf>
    <xf numFmtId="0" fontId="3" fillId="6" borderId="24" xfId="0" applyFont="1" applyFill="1" applyBorder="1" applyAlignment="1" applyProtection="1">
      <alignment horizontal="center" shrinkToFit="1"/>
      <protection locked="0"/>
    </xf>
    <xf numFmtId="0" fontId="3" fillId="6" borderId="18" xfId="0" applyFont="1" applyFill="1" applyBorder="1" applyAlignment="1" applyProtection="1">
      <alignment horizontal="center" shrinkToFit="1"/>
      <protection locked="0"/>
    </xf>
    <xf numFmtId="0" fontId="3" fillId="6" borderId="21" xfId="0" applyFont="1" applyFill="1" applyBorder="1" applyAlignment="1" applyProtection="1">
      <alignment horizontal="center" shrinkToFit="1"/>
      <protection locked="0"/>
    </xf>
    <xf numFmtId="0" fontId="3" fillId="11" borderId="21" xfId="0" applyFont="1" applyFill="1" applyBorder="1" applyAlignment="1" applyProtection="1">
      <alignment horizontal="center" shrinkToFit="1"/>
      <protection locked="0"/>
    </xf>
    <xf numFmtId="0" fontId="0" fillId="18" borderId="21" xfId="0" applyFill="1" applyBorder="1" applyAlignment="1" applyProtection="1">
      <alignment horizontal="center"/>
      <protection locked="0"/>
    </xf>
    <xf numFmtId="49" fontId="3" fillId="11" borderId="24" xfId="0" applyNumberFormat="1" applyFont="1" applyFill="1" applyBorder="1" applyAlignment="1" applyProtection="1">
      <alignment horizontal="center" shrinkToFit="1"/>
      <protection locked="0"/>
    </xf>
    <xf numFmtId="49" fontId="3" fillId="11" borderId="18" xfId="0" applyNumberFormat="1" applyFont="1" applyFill="1" applyBorder="1" applyAlignment="1" applyProtection="1">
      <alignment horizontal="center" shrinkToFit="1"/>
      <protection locked="0"/>
    </xf>
    <xf numFmtId="49" fontId="3" fillId="11" borderId="21" xfId="0" applyNumberFormat="1" applyFont="1" applyFill="1" applyBorder="1" applyAlignment="1" applyProtection="1">
      <alignment horizontal="center" shrinkToFit="1"/>
      <protection locked="0"/>
    </xf>
    <xf numFmtId="0" fontId="3" fillId="2" borderId="9" xfId="2" applyFill="1" applyBorder="1" applyAlignment="1" applyProtection="1">
      <alignment horizontal="center"/>
      <protection locked="0"/>
    </xf>
    <xf numFmtId="0" fontId="25" fillId="0" borderId="0" xfId="2" applyFont="1" applyAlignment="1">
      <alignment horizontal="center" wrapText="1" shrinkToFit="1"/>
    </xf>
    <xf numFmtId="0" fontId="3" fillId="11" borderId="9" xfId="2" applyFill="1" applyBorder="1" applyAlignment="1" applyProtection="1">
      <alignment horizontal="center"/>
      <protection locked="0"/>
    </xf>
    <xf numFmtId="0" fontId="3" fillId="0" borderId="0" xfId="2" applyAlignment="1">
      <alignment horizontal="center" wrapText="1"/>
    </xf>
    <xf numFmtId="164" fontId="33" fillId="11" borderId="24" xfId="2" applyNumberFormat="1" applyFont="1" applyFill="1" applyBorder="1" applyAlignment="1" applyProtection="1">
      <alignment horizontal="center" shrinkToFit="1"/>
      <protection locked="0"/>
    </xf>
    <xf numFmtId="164" fontId="33" fillId="11" borderId="21" xfId="2" applyNumberFormat="1" applyFont="1" applyFill="1" applyBorder="1" applyAlignment="1" applyProtection="1">
      <alignment horizontal="center" shrinkToFit="1"/>
      <protection locked="0"/>
    </xf>
    <xf numFmtId="0" fontId="3" fillId="22" borderId="16" xfId="2" applyFill="1" applyBorder="1" applyAlignment="1">
      <alignment horizontal="center" wrapText="1"/>
    </xf>
    <xf numFmtId="0" fontId="14" fillId="4" borderId="24" xfId="2" applyFont="1" applyFill="1" applyBorder="1" applyAlignment="1">
      <alignment horizontal="left"/>
    </xf>
    <xf numFmtId="0" fontId="14" fillId="4" borderId="18" xfId="2" applyFont="1" applyFill="1" applyBorder="1" applyAlignment="1">
      <alignment horizontal="left"/>
    </xf>
    <xf numFmtId="0" fontId="14" fillId="4" borderId="21" xfId="2" applyFont="1" applyFill="1" applyBorder="1" applyAlignment="1">
      <alignment horizontal="left"/>
    </xf>
    <xf numFmtId="0" fontId="17" fillId="4" borderId="24" xfId="2" applyFont="1" applyFill="1" applyBorder="1" applyAlignment="1">
      <alignment horizontal="center" shrinkToFit="1"/>
    </xf>
    <xf numFmtId="0" fontId="17" fillId="4" borderId="21" xfId="2" applyFont="1" applyFill="1" applyBorder="1" applyAlignment="1">
      <alignment horizontal="center" shrinkToFit="1"/>
    </xf>
    <xf numFmtId="0" fontId="3" fillId="0" borderId="9" xfId="2" applyBorder="1" applyAlignment="1" applyProtection="1">
      <alignment horizontal="left" shrinkToFit="1"/>
      <protection locked="0"/>
    </xf>
    <xf numFmtId="169" fontId="3" fillId="11" borderId="18" xfId="2" applyNumberFormat="1" applyFill="1" applyBorder="1" applyAlignment="1" applyProtection="1">
      <alignment horizontal="center"/>
      <protection locked="0"/>
    </xf>
    <xf numFmtId="168" fontId="3" fillId="11" borderId="18" xfId="2" applyNumberFormat="1" applyFill="1" applyBorder="1" applyAlignment="1" applyProtection="1">
      <alignment horizontal="center"/>
      <protection locked="0"/>
    </xf>
    <xf numFmtId="0" fontId="38" fillId="11" borderId="18" xfId="4" applyFill="1" applyBorder="1" applyAlignment="1" applyProtection="1">
      <alignment horizontal="center"/>
      <protection locked="0"/>
    </xf>
    <xf numFmtId="165" fontId="3" fillId="11" borderId="29" xfId="2" applyNumberFormat="1" applyFill="1" applyBorder="1" applyAlignment="1" applyProtection="1">
      <alignment horizontal="center"/>
      <protection locked="0"/>
    </xf>
    <xf numFmtId="0" fontId="14" fillId="0" borderId="2" xfId="2" applyFont="1" applyBorder="1" applyAlignment="1">
      <alignment horizontal="center"/>
    </xf>
    <xf numFmtId="14" fontId="3" fillId="11" borderId="29" xfId="2" applyNumberFormat="1" applyFill="1" applyBorder="1" applyAlignment="1" applyProtection="1">
      <alignment horizontal="center"/>
      <protection locked="0"/>
    </xf>
    <xf numFmtId="0" fontId="3" fillId="11" borderId="18" xfId="2" applyFill="1" applyBorder="1" applyAlignment="1" applyProtection="1">
      <alignment horizontal="center" shrinkToFit="1"/>
      <protection locked="0"/>
    </xf>
    <xf numFmtId="0" fontId="16" fillId="11" borderId="0" xfId="2" applyFont="1" applyFill="1" applyAlignment="1" applyProtection="1">
      <alignment horizontal="center"/>
      <protection locked="0"/>
    </xf>
    <xf numFmtId="0" fontId="3" fillId="0" borderId="0" xfId="2" applyAlignment="1">
      <alignment horizontal="center" shrinkToFit="1"/>
    </xf>
    <xf numFmtId="0" fontId="3" fillId="2" borderId="9" xfId="2" applyFill="1" applyBorder="1" applyAlignment="1" applyProtection="1">
      <alignment horizontal="center" shrinkToFit="1"/>
      <protection locked="0"/>
    </xf>
    <xf numFmtId="0" fontId="3" fillId="19" borderId="16" xfId="2" applyFill="1" applyBorder="1" applyAlignment="1">
      <alignment horizontal="center"/>
    </xf>
    <xf numFmtId="0" fontId="3" fillId="4" borderId="40" xfId="2" applyFill="1" applyBorder="1" applyAlignment="1">
      <alignment horizontal="center" wrapText="1"/>
    </xf>
    <xf numFmtId="0" fontId="3" fillId="4" borderId="39" xfId="2" applyFill="1" applyBorder="1" applyAlignment="1">
      <alignment horizontal="center" wrapText="1"/>
    </xf>
    <xf numFmtId="0" fontId="3" fillId="4" borderId="24" xfId="2" applyFill="1" applyBorder="1" applyAlignment="1">
      <alignment horizontal="center" wrapText="1"/>
    </xf>
    <xf numFmtId="0" fontId="3" fillId="11" borderId="16" xfId="2" applyFill="1" applyBorder="1" applyAlignment="1" applyProtection="1">
      <alignment horizontal="center"/>
      <protection locked="0"/>
    </xf>
    <xf numFmtId="0" fontId="3" fillId="11" borderId="0" xfId="2" applyFill="1" applyAlignment="1" applyProtection="1">
      <alignment horizontal="center"/>
      <protection locked="0"/>
    </xf>
    <xf numFmtId="0" fontId="14" fillId="5" borderId="24" xfId="0" applyFont="1" applyFill="1" applyBorder="1" applyAlignment="1">
      <alignment horizontal="center" wrapText="1"/>
    </xf>
    <xf numFmtId="0" fontId="14" fillId="5" borderId="18" xfId="0" applyFont="1" applyFill="1" applyBorder="1" applyAlignment="1">
      <alignment horizontal="center" wrapText="1"/>
    </xf>
    <xf numFmtId="164" fontId="3" fillId="11" borderId="9" xfId="2" applyNumberFormat="1" applyFill="1" applyBorder="1" applyAlignment="1" applyProtection="1">
      <alignment horizontal="center"/>
      <protection locked="0"/>
    </xf>
    <xf numFmtId="164" fontId="3" fillId="11" borderId="18" xfId="2" applyNumberFormat="1" applyFill="1" applyBorder="1" applyAlignment="1" applyProtection="1">
      <alignment horizontal="center"/>
      <protection locked="0"/>
    </xf>
    <xf numFmtId="0" fontId="3" fillId="4" borderId="38" xfId="2" applyFill="1" applyBorder="1" applyAlignment="1">
      <alignment horizontal="center" wrapText="1"/>
    </xf>
    <xf numFmtId="0" fontId="3" fillId="4" borderId="37" xfId="2" applyFill="1" applyBorder="1" applyAlignment="1">
      <alignment horizontal="center" wrapText="1"/>
    </xf>
  </cellXfs>
  <cellStyles count="6">
    <cellStyle name="Comma 3" xfId="3"/>
    <cellStyle name="Hyperlink 3" xfId="4"/>
    <cellStyle name="Normal" xfId="0" builtinId="0"/>
    <cellStyle name="Normal 2" xfId="2"/>
    <cellStyle name="Normal 4" xfId="5"/>
    <cellStyle name="Percent" xfId="1" builtinId="5"/>
  </cellStyles>
  <dxfs count="48">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Down">
          <fgColor theme="1"/>
        </patternFill>
      </fill>
    </dxf>
    <dxf>
      <fill>
        <patternFill patternType="darkUp"/>
      </fill>
    </dxf>
    <dxf>
      <font>
        <color rgb="FFFF0000"/>
      </font>
      <fill>
        <patternFill>
          <bgColor theme="6" tint="0.39994506668294322"/>
        </patternFill>
      </fill>
    </dxf>
    <dxf>
      <fill>
        <patternFill patternType="darkUp"/>
      </fill>
    </dxf>
    <dxf>
      <fill>
        <patternFill patternType="darkUp"/>
      </fill>
    </dxf>
    <dxf>
      <font>
        <strike val="0"/>
      </font>
      <fill>
        <patternFill patternType="darkUp"/>
      </fill>
    </dxf>
    <dxf>
      <font>
        <color rgb="FFFF0000"/>
      </font>
      <fill>
        <patternFill>
          <bgColor theme="6" tint="0.39994506668294322"/>
        </patternFill>
      </fill>
    </dxf>
    <dxf>
      <font>
        <color rgb="FFFF0000"/>
      </font>
      <fill>
        <patternFill>
          <bgColor theme="6" tint="0.39994506668294322"/>
        </patternFill>
      </fill>
    </dxf>
    <dxf>
      <fill>
        <patternFill patternType="darkUp"/>
      </fill>
    </dxf>
    <dxf>
      <fill>
        <patternFill patternType="darkUp"/>
      </fill>
    </dxf>
    <dxf>
      <fill>
        <patternFill patternType="darkUp"/>
      </fill>
    </dxf>
    <dxf>
      <fill>
        <patternFill patternType="darkUp"/>
      </fill>
    </dxf>
    <dxf>
      <fill>
        <patternFill patternType="darkUp"/>
      </fill>
    </dxf>
    <dxf>
      <font>
        <strike val="0"/>
      </font>
      <fill>
        <patternFill patternType="darkUp"/>
      </fill>
    </dxf>
    <dxf>
      <fill>
        <patternFill patternType="darkUp"/>
      </fill>
    </dxf>
    <dxf>
      <fill>
        <patternFill patternType="darkUp"/>
      </fill>
    </dxf>
    <dxf>
      <fill>
        <patternFill patternType="darkUp"/>
      </fill>
    </dxf>
    <dxf>
      <fill>
        <patternFill patternType="dark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patternType="lightUp"/>
      </fill>
    </dxf>
    <dxf>
      <fill>
        <patternFill patternType="lightUp"/>
      </fill>
    </dxf>
    <dxf>
      <fill>
        <patternFill patternType="lightUp"/>
      </fill>
    </dxf>
    <dxf>
      <fill>
        <patternFill>
          <bgColor rgb="FFFF0000"/>
        </patternFill>
      </fill>
    </dxf>
    <dxf>
      <fill>
        <patternFill patternType="lightUp"/>
      </fill>
    </dxf>
    <dxf>
      <fill>
        <patternFill patternType="darkUp"/>
      </fill>
    </dxf>
    <dxf>
      <fill>
        <patternFill patternType="darkUp"/>
      </fill>
    </dxf>
    <dxf>
      <fill>
        <patternFill patternType="lightUp"/>
      </fill>
    </dxf>
    <dxf>
      <fill>
        <patternFill patternType="lightUp"/>
      </fill>
    </dxf>
    <dxf>
      <fill>
        <patternFill patternType="darkUp"/>
      </fill>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66675</xdr:rowOff>
        </xdr:from>
        <xdr:to>
          <xdr:col>9</xdr:col>
          <xdr:colOff>19050</xdr:colOff>
          <xdr:row>51</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9525</xdr:colOff>
          <xdr:row>53</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9525</xdr:rowOff>
        </xdr:from>
        <xdr:to>
          <xdr:col>14</xdr:col>
          <xdr:colOff>28575</xdr:colOff>
          <xdr:row>53</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19050</xdr:rowOff>
        </xdr:from>
        <xdr:to>
          <xdr:col>1</xdr:col>
          <xdr:colOff>381000</xdr:colOff>
          <xdr:row>52</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371475</xdr:colOff>
          <xdr:row>52</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9525</xdr:rowOff>
        </xdr:from>
        <xdr:to>
          <xdr:col>1</xdr:col>
          <xdr:colOff>381000</xdr:colOff>
          <xdr:row>53</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371475</xdr:colOff>
          <xdr:row>52</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9525</xdr:rowOff>
        </xdr:from>
        <xdr:to>
          <xdr:col>2</xdr:col>
          <xdr:colOff>371475</xdr:colOff>
          <xdr:row>53</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3</xdr:col>
          <xdr:colOff>371475</xdr:colOff>
          <xdr:row>53</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9525</xdr:rowOff>
        </xdr:from>
        <xdr:to>
          <xdr:col>5</xdr:col>
          <xdr:colOff>371475</xdr:colOff>
          <xdr:row>53</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9525</xdr:rowOff>
        </xdr:from>
        <xdr:to>
          <xdr:col>6</xdr:col>
          <xdr:colOff>371475</xdr:colOff>
          <xdr:row>53</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9525</xdr:rowOff>
        </xdr:from>
        <xdr:to>
          <xdr:col>8</xdr:col>
          <xdr:colOff>371475</xdr:colOff>
          <xdr:row>53</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9525</xdr:rowOff>
        </xdr:from>
        <xdr:to>
          <xdr:col>9</xdr:col>
          <xdr:colOff>371475</xdr:colOff>
          <xdr:row>53</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371475</xdr:colOff>
          <xdr:row>52</xdr:row>
          <xdr:rowOff>9525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9525</xdr:rowOff>
        </xdr:from>
        <xdr:to>
          <xdr:col>11</xdr:col>
          <xdr:colOff>371475</xdr:colOff>
          <xdr:row>53</xdr:row>
          <xdr:rowOff>28575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14</xdr:col>
          <xdr:colOff>9525</xdr:colOff>
          <xdr:row>53</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9525</xdr:rowOff>
        </xdr:from>
        <xdr:to>
          <xdr:col>14</xdr:col>
          <xdr:colOff>371475</xdr:colOff>
          <xdr:row>52</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9525</xdr:rowOff>
        </xdr:from>
        <xdr:to>
          <xdr:col>14</xdr:col>
          <xdr:colOff>371475</xdr:colOff>
          <xdr:row>53</xdr:row>
          <xdr:rowOff>28575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9525</xdr:rowOff>
        </xdr:from>
        <xdr:to>
          <xdr:col>11</xdr:col>
          <xdr:colOff>371475</xdr:colOff>
          <xdr:row>53</xdr:row>
          <xdr:rowOff>28575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9</xdr:col>
          <xdr:colOff>371475</xdr:colOff>
          <xdr:row>52</xdr:row>
          <xdr:rowOff>9525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9525</xdr:rowOff>
        </xdr:from>
        <xdr:to>
          <xdr:col>9</xdr:col>
          <xdr:colOff>371475</xdr:colOff>
          <xdr:row>53</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9525</xdr:rowOff>
        </xdr:from>
        <xdr:to>
          <xdr:col>8</xdr:col>
          <xdr:colOff>371475</xdr:colOff>
          <xdr:row>53</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9525</xdr:rowOff>
        </xdr:from>
        <xdr:to>
          <xdr:col>6</xdr:col>
          <xdr:colOff>371475</xdr:colOff>
          <xdr:row>52</xdr:row>
          <xdr:rowOff>9525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9525</xdr:rowOff>
        </xdr:from>
        <xdr:to>
          <xdr:col>6</xdr:col>
          <xdr:colOff>371475</xdr:colOff>
          <xdr:row>53</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8</xdr:col>
          <xdr:colOff>371475</xdr:colOff>
          <xdr:row>52</xdr:row>
          <xdr:rowOff>9525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9525</xdr:rowOff>
        </xdr:from>
        <xdr:to>
          <xdr:col>8</xdr:col>
          <xdr:colOff>371475</xdr:colOff>
          <xdr:row>53</xdr:row>
          <xdr:rowOff>28575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5</xdr:col>
          <xdr:colOff>371475</xdr:colOff>
          <xdr:row>52</xdr:row>
          <xdr:rowOff>9525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9525</xdr:rowOff>
        </xdr:from>
        <xdr:to>
          <xdr:col>5</xdr:col>
          <xdr:colOff>371475</xdr:colOff>
          <xdr:row>53</xdr:row>
          <xdr:rowOff>28575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3</xdr:col>
          <xdr:colOff>371475</xdr:colOff>
          <xdr:row>53</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371475</xdr:colOff>
          <xdr:row>52</xdr:row>
          <xdr:rowOff>9525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9525</xdr:rowOff>
        </xdr:from>
        <xdr:to>
          <xdr:col>2</xdr:col>
          <xdr:colOff>371475</xdr:colOff>
          <xdr:row>53</xdr:row>
          <xdr:rowOff>28575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3</xdr:col>
          <xdr:colOff>371475</xdr:colOff>
          <xdr:row>52</xdr:row>
          <xdr:rowOff>9525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3</xdr:col>
          <xdr:colOff>371475</xdr:colOff>
          <xdr:row>53</xdr:row>
          <xdr:rowOff>28575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yao/AppData/Local/Microsoft/Windows/INetCache/Content.Outlook/RWLZ3RJU/BoxTruck_Rater_v5_3-4-20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reenberg/Desktop/BoxTruck/Rater/BoxTruck_Rater_v7_3-20-20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premium cal2"/>
      <sheetName val="Vehicle list (2)"/>
      <sheetName val="Data (2)"/>
      <sheetName val="Physical Damage Quote"/>
      <sheetName val="Liability Quote"/>
      <sheetName val="Rating Category"/>
      <sheetName val="Rate Orders of Calculation"/>
      <sheetName val="Online Profile Score"/>
      <sheetName val="DataFeed"/>
      <sheetName val="ModelFeed"/>
      <sheetName val="Experience Rater_Liab"/>
      <sheetName val="Mileage"/>
      <sheetName val="Experience Rater_PD"/>
      <sheetName val="ISO Experience rater(Liab"/>
      <sheetName val="ISO Experience rater(PD)"/>
      <sheetName val="PGS_Zip-Terr"/>
      <sheetName val="PGS Validation Lists"/>
      <sheetName val="Input"/>
      <sheetName val="Coverages"/>
      <sheetName val="Rivington Application"/>
      <sheetName val="Data_Tables"/>
      <sheetName val="Auto Additional Info"/>
      <sheetName val="CargoRating"/>
      <sheetName val="GL Additional Info"/>
      <sheetName val="Coverage_State_Applicable"/>
      <sheetName val="Tables"/>
      <sheetName val="Territory Mod"/>
      <sheetName val="VehicleRating_column"/>
      <sheetName val="Policy Level Rating"/>
      <sheetName val="Vehicle 1"/>
      <sheetName val="DOT-FMCSA"/>
      <sheetName val="Vehicle Rating"/>
      <sheetName val="Driver Rating"/>
      <sheetName val="VehDriverRatio_New"/>
      <sheetName val="BTG(NJ)"/>
      <sheetName val="BCG(NJ)"/>
      <sheetName val="SYMBOL-RATE-TBL"/>
      <sheetName val="Violation_PT_Tbl"/>
      <sheetName val="BT_TableFromRule"/>
      <sheetName val="StateMod"/>
      <sheetName val="AAF-POL-LVL-VIO-TBL"/>
      <sheetName val="ACC-DTH-LIM-FCT-TBL"/>
      <sheetName val="ANY-AUTO-FCT-TBL"/>
      <sheetName val="ANY-AUTO-LIM-FCT-TBL"/>
      <sheetName val="BASE-RATE-POL-TBL"/>
      <sheetName val="BASE-RATE-TBL"/>
      <sheetName val="BC-FCT-TBL"/>
      <sheetName val="BCG-BTG-FCT-TBL"/>
      <sheetName val="BI-XTRLR-FCT-TBL"/>
      <sheetName val="BTU-FCT-TBL"/>
      <sheetName val="BUS-EXP-DISC-FCT-TBL_ORIGINAL"/>
      <sheetName val="BUS-EXP-DISC-FCT-TBL_Revised"/>
      <sheetName val="BUS-MKT-FCT-TBL"/>
      <sheetName val="BUS-TIER-FCT-TBL"/>
      <sheetName val="BUS-TIER-ROW-TBL"/>
      <sheetName val="CDL-MAX-DISC-TBL"/>
      <sheetName val="COLL-DED-FCT-TBL"/>
      <sheetName val="COLL-STAMT-FCT-TBL"/>
      <sheetName val="COMP-DED-FCT-TBL"/>
      <sheetName val="COMPFT-STAMT-FCT-TBL"/>
      <sheetName val="CREDIT-CODE-GRP-TBL"/>
      <sheetName val="CRGO-COLL-CMDT-FCT-1-TBL"/>
      <sheetName val="CRGO-COLL-LM-FCT-TBL"/>
      <sheetName val="CRGO-COMP-CMDT-FCT-1-TBL"/>
      <sheetName val="CRGO-COMP-LM-FCT-TBL"/>
      <sheetName val="CRGO-VEH-UTL-FCT-TBL"/>
      <sheetName val="DOT-INTRACTN-FCT-TBL"/>
      <sheetName val="DOT-INTRACTN-GRP-TBL"/>
      <sheetName val="DOT-SCOR-GRP-FCT-TBL"/>
      <sheetName val="DRVR-CLASS-FCT-TBL"/>
      <sheetName val="DTH-BASE-RATE-TBL"/>
      <sheetName val="DTH-BEN-LIM-FCT-TBL"/>
      <sheetName val="DWNTM-LIM-FCT-TBL"/>
      <sheetName val="ESS-BASE-RATE-TBL"/>
      <sheetName val="ESS-SRV-LIM-FCT-TBL"/>
      <sheetName val="EXT-MED-LIM-FCT-TBL"/>
      <sheetName val="FED-ICC-FLNG-FCT-TBL"/>
      <sheetName val="FED-ICC-FLNG-GRP-TBL"/>
      <sheetName val="FIN-RSPNS-FCT-TBL"/>
      <sheetName val="FIRE-TFT-DED-FCT-TBL"/>
      <sheetName val="FLEET-SIZE-FCT-TBL"/>
      <sheetName val="FNRL-BASE-RATE-TBL"/>
      <sheetName val="FNRL-BN-LIM-FCT-TBL"/>
      <sheetName val="GENLIAB-LIM-FCT-TBL"/>
      <sheetName val="GK-DE-LIM-FCT-TBL"/>
      <sheetName val="GK-DP-LIM-FCT-TBL"/>
      <sheetName val="GKLL-LIM-FCT-TBL"/>
      <sheetName val="GKLL-TERR-FCT-TBL"/>
      <sheetName val="GL-QSTN-FCT-TBL"/>
      <sheetName val="HIRED-AU-LIM-FCT-TBL"/>
      <sheetName val="INCM-BASE-RATE-TBL"/>
      <sheetName val="INCM-LS-LIM-FCT-TBL"/>
      <sheetName val="MDL-YR-FCT-TBL"/>
      <sheetName val="MDL-YR-STAMT-FCT-TBL"/>
      <sheetName val="MED-EXP-LIM-FCT-TBL"/>
      <sheetName val="MED-PAY-LIM-FCT-TBL"/>
      <sheetName val="MT-CG-CMDT-TYP-1-TBL"/>
      <sheetName val="MT-CRG-REFR-COLL-TBL"/>
      <sheetName val="MT-CRG-REFR-COMP-TBL"/>
      <sheetName val="NON-OWN-LIM-FCT-TBL"/>
      <sheetName val="NON-TRK-LIM-FCT-TBL"/>
      <sheetName val="NUM-EMPLOY-FCT-TBL"/>
      <sheetName val="ON-HOOK-DE-LIM-FCT-TBL"/>
      <sheetName val="ON-HOOK-DP-LIM-FCT-TBL"/>
      <sheetName val="ON-HOOK-LIM-FCT-TBL"/>
      <sheetName val="ORG-TYP-FCT-TBL"/>
      <sheetName val="PACKAGE-DISC-FCT-TBL"/>
      <sheetName val="PAID-IN-FULL-TBL"/>
      <sheetName val="PD-XTRLR-FCT-TBL"/>
      <sheetName val="PERS-USE-FCT-TBL"/>
      <sheetName val="POL-TERM-FCT-TBL"/>
      <sheetName val="PROD-FCT-TBL"/>
      <sheetName val="RADIUS-FCT-TBL"/>
      <sheetName val="RBI-PD-LIM-FCT-TBL"/>
      <sheetName val="RENT-LIM-FCT-TBL"/>
      <sheetName val="ROADSIDE-LIM-FCT-TBL"/>
      <sheetName val="RRC-RATIO-MLTPL-TBL"/>
      <sheetName val="TERR-FCT-TBL"/>
      <sheetName val="TRLR-INT-LIM-FCT-TBL"/>
      <sheetName val="UMUIM-LIM-FCT-TBL"/>
      <sheetName val="UMUIMPD-LIM-FCT-TBL"/>
      <sheetName val="UNASGN-DRV-FCT-TBL_Original"/>
      <sheetName val="UND-ROW-FCT-TBL"/>
      <sheetName val="UND-ROW-TBL"/>
      <sheetName val="UNDW-ROW-GROUP-TBL"/>
      <sheetName val="VEH-COV-TYP-FCT-TBL"/>
      <sheetName val="VEH-EXPENSE-LOAD-TBL"/>
      <sheetName val="ISO Base Loss_cost"/>
      <sheetName val="ISO PIP"/>
      <sheetName val="ISO MP"/>
      <sheetName val="ISO UM"/>
      <sheetName val="ISO Additonal PIP"/>
      <sheetName val="BaseRates_ZIP"/>
      <sheetName val="Broker List"/>
      <sheetName val="BaseRates_Bucket"/>
      <sheetName val="Passenger Count"/>
      <sheetName val="Symbols"/>
      <sheetName val="Tax-LCM"/>
      <sheetName val="Discount-Surcharge"/>
      <sheetName val="Years in Business Factor"/>
      <sheetName val="Deductible-Trend"/>
      <sheetName val="ILF"/>
      <sheetName val="ILF_fac_ORIGINAL"/>
      <sheetName val="ILF_facadj"/>
      <sheetName val="Phys Dam - Stated Amt"/>
      <sheetName val="NEMT"/>
      <sheetName val="Credit Score"/>
      <sheetName val="Hiring Criteria-Safety Practice"/>
      <sheetName val="Financial Strength-Online"/>
      <sheetName val="Other Coverages"/>
      <sheetName val="Buses"/>
      <sheetName val="Publics"/>
      <sheetName val="Expense Assumptions"/>
      <sheetName val="LDF Calculator"/>
      <sheetName val="CA_industry"/>
      <sheetName val="BaseTTTLDF"/>
      <sheetName val="Livery Class Modifier"/>
      <sheetName val="StateMod_BI"/>
      <sheetName val="StateMod_PD"/>
      <sheetName val="LimitModifier"/>
      <sheetName val="BoxTruck_Rater_v5_3-4-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2">
          <cell r="V52" t="e">
            <v>#N/A</v>
          </cell>
        </row>
      </sheetData>
      <sheetData sheetId="11" refreshError="1"/>
      <sheetData sheetId="12" refreshError="1"/>
      <sheetData sheetId="13" refreshError="1"/>
      <sheetData sheetId="14" refreshError="1"/>
      <sheetData sheetId="15" refreshError="1"/>
      <sheetData sheetId="16" refreshError="1"/>
      <sheetData sheetId="17">
        <row r="14">
          <cell r="B14">
            <v>0</v>
          </cell>
        </row>
      </sheetData>
      <sheetData sheetId="18" refreshError="1"/>
      <sheetData sheetId="19" refreshError="1"/>
      <sheetData sheetId="20">
        <row r="2">
          <cell r="AH2">
            <v>111110</v>
          </cell>
        </row>
      </sheetData>
      <sheetData sheetId="21" refreshError="1"/>
      <sheetData sheetId="22" refreshError="1"/>
      <sheetData sheetId="23" refreshError="1"/>
      <sheetData sheetId="24" refreshError="1"/>
      <sheetData sheetId="25">
        <row r="2">
          <cell r="Q2" t="str">
            <v>Risk Management Fee</v>
          </cell>
        </row>
      </sheetData>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2)"/>
      <sheetName val="Physical Damage Quote"/>
      <sheetName val="Liability Quote"/>
      <sheetName val="Input"/>
      <sheetName val="Rating Category"/>
      <sheetName val="Rate Orders of Calculation"/>
      <sheetName val="Online Profile Score"/>
      <sheetName val="DataFeed"/>
      <sheetName val="ModelFeed"/>
      <sheetName val="DOT-FMCSA"/>
      <sheetName val="Experience Rater_Liab"/>
      <sheetName val="Mileage"/>
      <sheetName val="Experience Rater_PD"/>
      <sheetName val="ISO Experience rater(Liab"/>
      <sheetName val="ISO Experience rater(PD)"/>
      <sheetName val="PGS_Zip-Terr"/>
      <sheetName val="Coverages"/>
      <sheetName val="Rivington Application"/>
      <sheetName val="Auto Additional Info"/>
      <sheetName val="CargoRating"/>
      <sheetName val="GL Additional Info"/>
      <sheetName val="Data_Tables"/>
      <sheetName val="Tables"/>
      <sheetName val="Territory Mod"/>
      <sheetName val="VehicleRating_column"/>
      <sheetName val="Policy Level Rating"/>
      <sheetName val="Vehicle 1"/>
      <sheetName val="Vehicle Rating"/>
      <sheetName val="Driver Rating"/>
      <sheetName val="VehDriverRatio_New"/>
      <sheetName val="BTG(NJ)"/>
      <sheetName val="BCG(NJ)"/>
      <sheetName val="SYMBOL-RATE-TBL"/>
      <sheetName val="Violation_PT_Tbl"/>
      <sheetName val="BT_TableFromRule"/>
      <sheetName val="StateMod"/>
      <sheetName val="AAF-POL-LVL-VIO-TBL"/>
      <sheetName val="ACC-DTH-LIM-FCT-TBL"/>
      <sheetName val="ANY-AUTO-FCT-TBL"/>
      <sheetName val="ANY-AUTO-LIM-FCT-TBL"/>
      <sheetName val="BASE-RATE-POL-TBL"/>
      <sheetName val="BASE-RATE-TBL"/>
      <sheetName val="BC-FCT-TBL"/>
      <sheetName val="BCG-BTG-FCT-TBL"/>
      <sheetName val="BI-XTRLR-FCT-TBL"/>
      <sheetName val="BTU-FCT-TBL"/>
      <sheetName val="BUS-EXP-DISC-FCT-TBL_ORIGINAL"/>
      <sheetName val="BUS-EXP-DISC-FCT-TBL_Revised"/>
      <sheetName val="BUS-MKT-FCT-TBL"/>
      <sheetName val="BUS-TIER-FCT-TBL"/>
      <sheetName val="BUS-TIER-ROW-TBL"/>
      <sheetName val="CDL-MAX-DISC-TBL"/>
      <sheetName val="COLL-DED-FCT-TBL"/>
      <sheetName val="COLL-STAMT-FCT-TBL"/>
      <sheetName val="COMP-DED-FCT-TBL"/>
      <sheetName val="COMPFT-STAMT-FCT-TBL"/>
      <sheetName val="CREDIT-CODE-GRP-TBL"/>
      <sheetName val="CRGO-COLL-CMDT-FCT-1-TBL"/>
      <sheetName val="CRGO-COLL-LM-FCT-TBL"/>
      <sheetName val="CRGO-COMP-CMDT-FCT-1-TBL"/>
      <sheetName val="CRGO-COMP-LM-FCT-TBL"/>
      <sheetName val="CRGO-VEH-UTL-FCT-TBL"/>
      <sheetName val="DOT-INTRACTN-FCT-TBL"/>
      <sheetName val="DOT-INTRACTN-GRP-TBL"/>
      <sheetName val="USDOT-SCORE-BRK-TBL"/>
      <sheetName val="DOT-SCOR-GRP-FCT-TBL"/>
      <sheetName val="DRVR-CLASS-FCT-TBL"/>
      <sheetName val="DTH-BASE-RATE-TBL"/>
      <sheetName val="DTH-BEN-LIM-FCT-TBL"/>
      <sheetName val="DWNTM-LIM-FCT-TBL"/>
      <sheetName val="ESS-BASE-RATE-TBL"/>
      <sheetName val="ESS-SRV-LIM-FCT-TBL"/>
      <sheetName val="EXT-MED-LIM-FCT-TBL"/>
      <sheetName val="FED-ICC-FLNG-FCT-TBL"/>
      <sheetName val="FED-ICC-FLNG-GRP-TBL"/>
      <sheetName val="FIN-RSPNS-FCT-TBL"/>
      <sheetName val="FIRE-TFT-DED-FCT-TBL"/>
      <sheetName val="FLEET-SIZE-FCT-TBL"/>
      <sheetName val="FNRL-BASE-RATE-TBL"/>
      <sheetName val="FNRL-BN-LIM-FCT-TBL"/>
      <sheetName val="FPB-MED-LIM-FCT-TBL"/>
      <sheetName val="GENLIAB-LIM-FCT-TBL"/>
      <sheetName val="GK-DE-LIM-FCT-TBL"/>
      <sheetName val="GK-DP-LIM-FCT-TBL"/>
      <sheetName val="GKLL-LIM-FCT-TBL"/>
      <sheetName val="GKLL-TERR-FCT-TBL"/>
      <sheetName val="GL-QSTN-FCT-TBL"/>
      <sheetName val="GUEST-PIP-LIM-FCT-TBL"/>
      <sheetName val="HIRED-AU-LIM-FCT-TBL"/>
      <sheetName val="INCM-BASE-RATE-TBL"/>
      <sheetName val="INCM-LS-LIM-FCT-TBL"/>
      <sheetName val="MDL-YR-FCT-TBL"/>
      <sheetName val="MDL-YR-STAMT-FCT-TBL"/>
      <sheetName val="MED-CAT-LIM-FCT-TBL"/>
      <sheetName val="MED-EXP-LIM-FCT-TBL"/>
      <sheetName val="MED-PAY-LIM-FCT-TBL"/>
      <sheetName val="MT-CG-CMDT-TYP-1-TBL"/>
      <sheetName val="MT-CRG-REFR-COLL-TBL"/>
      <sheetName val="MT-CRG-REFR-COMP-TBL"/>
      <sheetName val="NON-OWN-LIM-FCT-TBL"/>
      <sheetName val="NON-TRK-LIM-FCT-TBL"/>
      <sheetName val="NUM-EMPLOY-FCT-TBL"/>
      <sheetName val="ON-HOOK-DE-LIM-FCT-TBL"/>
      <sheetName val="ON-HOOK-DP-LIM-FCT-TBL"/>
      <sheetName val="ON-HOOK-LIM-FCT-TBL"/>
      <sheetName val="ORG-TYP-FCT-TBL"/>
      <sheetName val="PACKAGE-DISC-FCT-TBL"/>
      <sheetName val="PAID-IN-FULL-TBL"/>
      <sheetName val="PD-XTRLR-FCT-TBL"/>
      <sheetName val="PERS-USE-FCT-TBL"/>
      <sheetName val="POL-TERM-FCT-TBL"/>
      <sheetName val="PROD-FCT-TBL"/>
      <sheetName val="RADIUS-FCT-TBL"/>
      <sheetName val="RBI-PD-LIM-FCT-TBL"/>
      <sheetName val="RENT-LIM-FCT-TBL"/>
      <sheetName val="ROADSIDE-LIM-FCT-TBL"/>
      <sheetName val="RRC-RATIO-MLTPL-TBL"/>
      <sheetName val="TERR-FCT-TBL"/>
      <sheetName val="TRLR-INT-LIM-FCT-TBL"/>
      <sheetName val="UMUIM-LIM-FCT-TBL"/>
      <sheetName val="UMUIMPD-LIM-FCT-TBL"/>
      <sheetName val="UIM-LIM-FCT-TBL"/>
      <sheetName val="UMBI-LIM-FCT-TBL"/>
      <sheetName val="UMPD-LIM-FCT-TBL"/>
      <sheetName val="UMUIM-EXCESS-LIM-FCT-TBL"/>
      <sheetName val="UMPD-EXC-LIM-FCT-TBL"/>
      <sheetName val="UNASGN-DRV-FCT-TBL_Original"/>
      <sheetName val="UND-ROW-FCT-TBL"/>
      <sheetName val="UND-ROW-TBL"/>
      <sheetName val="UNDW-ROW-GROUP-TBL"/>
      <sheetName val="VEH-COV-TYP-FCT-TBL"/>
      <sheetName val="VEH-EXPENSE-LOAD-TBL"/>
      <sheetName val="ISO Base Loss_cost"/>
      <sheetName val="ISO PIP"/>
      <sheetName val="ISO MP"/>
      <sheetName val="ISO UM"/>
      <sheetName val="ISO Additonal PIP"/>
      <sheetName val="BaseRates_ZIP"/>
      <sheetName val="Broker List"/>
      <sheetName val="BaseRates_Bucket"/>
      <sheetName val="Passenger Count"/>
      <sheetName val="Symbols"/>
      <sheetName val="Tax-LCM"/>
      <sheetName val="Discount-Surcharge"/>
      <sheetName val="Years in Business Factor"/>
      <sheetName val="Deductible-Trend"/>
      <sheetName val="ILF"/>
      <sheetName val="ILF_fac_ORIGINAL"/>
      <sheetName val="ILF_facadj"/>
      <sheetName val="Phys Dam - Stated Amt"/>
      <sheetName val="NEMT"/>
      <sheetName val="Credit Score"/>
      <sheetName val="Hiring Criteria-Safety Practice"/>
      <sheetName val="Financial Strength-Online"/>
      <sheetName val="Other Coverages"/>
      <sheetName val="Buses"/>
      <sheetName val="Publics"/>
      <sheetName val="Expense Assumptions"/>
      <sheetName val="LDF Calculator"/>
      <sheetName val="CA_industry"/>
      <sheetName val="BaseTTTLDF"/>
      <sheetName val="Livery Class Modifier"/>
      <sheetName val="StateMod_BI"/>
      <sheetName val="StateMod_PD"/>
      <sheetName val="LimitModifier"/>
      <sheetName val="DOT Factor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451"/>
  <sheetViews>
    <sheetView topLeftCell="BK1" workbookViewId="0">
      <selection activeCell="BN1" sqref="BN1"/>
    </sheetView>
  </sheetViews>
  <sheetFormatPr defaultColWidth="10.42578125" defaultRowHeight="15" x14ac:dyDescent="0.25"/>
  <cols>
    <col min="1" max="2" width="10.42578125" style="378"/>
    <col min="3" max="5" width="10.42578125" style="3"/>
    <col min="6" max="6" width="38.7109375" style="3" customWidth="1"/>
    <col min="7" max="8" width="10.42578125" style="3"/>
    <col min="9" max="9" width="45.7109375" style="3" customWidth="1"/>
    <col min="10" max="13" width="10.42578125" style="3"/>
    <col min="14" max="14" width="16.140625" style="3" customWidth="1"/>
    <col min="15" max="26" width="10.42578125" style="3"/>
    <col min="27" max="27" width="37.7109375" style="3" bestFit="1" customWidth="1"/>
    <col min="28" max="28" width="10.42578125" style="3"/>
    <col min="29" max="29" width="241.28515625" style="3" bestFit="1" customWidth="1"/>
    <col min="30" max="31" width="10.42578125" style="3"/>
    <col min="32" max="32" width="38.7109375" style="436" customWidth="1"/>
    <col min="33" max="33" width="10.42578125" style="3"/>
    <col min="35" max="35" width="103.42578125" customWidth="1"/>
    <col min="36" max="36" width="10.42578125" style="3"/>
    <col min="37" max="37" width="9.42578125" bestFit="1" customWidth="1"/>
    <col min="38" max="38" width="34.28515625" bestFit="1" customWidth="1"/>
    <col min="39" max="39" width="16.140625" bestFit="1" customWidth="1"/>
    <col min="40" max="40" width="14.42578125" customWidth="1"/>
    <col min="41" max="41" width="10.28515625" bestFit="1" customWidth="1"/>
    <col min="44" max="44" width="27.42578125" bestFit="1" customWidth="1"/>
    <col min="45" max="45" width="36.85546875" customWidth="1"/>
    <col min="51" max="52" width="10.42578125" style="388"/>
    <col min="55" max="55" width="11.5703125" bestFit="1" customWidth="1"/>
    <col min="59" max="59" width="26.28515625" bestFit="1" customWidth="1"/>
    <col min="64" max="65" width="10.42578125" style="388"/>
    <col min="68" max="68" width="49.42578125" bestFit="1" customWidth="1"/>
    <col min="78" max="78" width="10.42578125" style="388"/>
    <col min="81" max="81" width="32.5703125" bestFit="1" customWidth="1"/>
    <col min="82" max="82" width="198.85546875" bestFit="1" customWidth="1"/>
    <col min="87" max="87" width="19" bestFit="1" customWidth="1"/>
    <col min="88" max="88" width="19" customWidth="1"/>
    <col min="89" max="91" width="10.42578125" style="3"/>
    <col min="92" max="92" width="32.5703125" style="388" bestFit="1" customWidth="1"/>
    <col min="93" max="16384" width="10.42578125" style="3"/>
  </cols>
  <sheetData>
    <row r="1" spans="1:119" ht="38.450000000000003" x14ac:dyDescent="0.35">
      <c r="A1" s="377" t="s">
        <v>469</v>
      </c>
      <c r="C1" s="379"/>
      <c r="E1" s="378" t="s">
        <v>335</v>
      </c>
      <c r="F1" s="380" t="s">
        <v>470</v>
      </c>
      <c r="H1" s="378" t="s">
        <v>471</v>
      </c>
      <c r="I1" s="381" t="s">
        <v>472</v>
      </c>
      <c r="J1" s="381" t="s">
        <v>473</v>
      </c>
      <c r="K1" s="381" t="s">
        <v>474</v>
      </c>
      <c r="L1" s="381" t="s">
        <v>475</v>
      </c>
      <c r="M1" s="381" t="s">
        <v>476</v>
      </c>
      <c r="N1" s="381" t="s">
        <v>477</v>
      </c>
      <c r="O1" s="381" t="s">
        <v>478</v>
      </c>
      <c r="P1" s="381" t="s">
        <v>479</v>
      </c>
      <c r="Q1" s="381" t="s">
        <v>480</v>
      </c>
      <c r="R1" s="381" t="s">
        <v>481</v>
      </c>
      <c r="S1" s="381" t="s">
        <v>482</v>
      </c>
      <c r="T1" s="381" t="s">
        <v>483</v>
      </c>
      <c r="U1" s="381" t="s">
        <v>484</v>
      </c>
      <c r="V1" s="381" t="s">
        <v>485</v>
      </c>
      <c r="W1" s="381" t="s">
        <v>486</v>
      </c>
      <c r="X1" s="381" t="s">
        <v>487</v>
      </c>
      <c r="Y1" s="381" t="s">
        <v>488</v>
      </c>
      <c r="AA1" s="381" t="s">
        <v>489</v>
      </c>
      <c r="AC1" s="381" t="s">
        <v>490</v>
      </c>
      <c r="AF1" s="382" t="s">
        <v>491</v>
      </c>
      <c r="AH1" s="383" t="s">
        <v>492</v>
      </c>
      <c r="AI1" s="384" t="s">
        <v>493</v>
      </c>
      <c r="AK1" s="22" t="s">
        <v>494</v>
      </c>
      <c r="AL1" s="22" t="s">
        <v>495</v>
      </c>
      <c r="AM1" s="22" t="s">
        <v>496</v>
      </c>
      <c r="AN1" s="22" t="s">
        <v>497</v>
      </c>
      <c r="AO1" s="22" t="s">
        <v>498</v>
      </c>
      <c r="AP1" s="22" t="s">
        <v>499</v>
      </c>
      <c r="AR1" s="385" t="s">
        <v>500</v>
      </c>
      <c r="AS1" s="385"/>
      <c r="AY1" s="386" t="s">
        <v>501</v>
      </c>
      <c r="AZ1" s="386" t="s">
        <v>502</v>
      </c>
      <c r="BB1" s="387" t="s">
        <v>503</v>
      </c>
      <c r="BC1" s="387" t="s">
        <v>504</v>
      </c>
      <c r="BD1" s="387" t="s">
        <v>505</v>
      </c>
      <c r="BE1" s="387" t="s">
        <v>506</v>
      </c>
      <c r="BG1" s="550" t="s">
        <v>507</v>
      </c>
      <c r="BH1" s="550"/>
      <c r="BP1" s="551" t="s">
        <v>508</v>
      </c>
      <c r="BQ1" s="551"/>
      <c r="BS1" s="389" t="s">
        <v>509</v>
      </c>
      <c r="BT1" s="390" t="s">
        <v>510</v>
      </c>
      <c r="BZ1" s="552" t="s">
        <v>511</v>
      </c>
      <c r="CA1" s="552"/>
      <c r="CB1" s="552"/>
      <c r="CC1" s="552"/>
      <c r="CD1" s="552"/>
      <c r="CF1" s="391" t="s">
        <v>512</v>
      </c>
      <c r="CG1" s="391" t="s">
        <v>513</v>
      </c>
      <c r="CI1" s="389" t="s">
        <v>514</v>
      </c>
      <c r="CJ1" s="389"/>
      <c r="CK1" s="392" t="s">
        <v>515</v>
      </c>
      <c r="CL1" s="393" t="s">
        <v>516</v>
      </c>
      <c r="CM1" s="3" t="s">
        <v>517</v>
      </c>
      <c r="CN1" s="394" t="s">
        <v>518</v>
      </c>
      <c r="CQ1" s="3" t="s">
        <v>3018</v>
      </c>
      <c r="CU1" s="3" t="s">
        <v>3020</v>
      </c>
      <c r="CW1" s="3" t="s">
        <v>3020</v>
      </c>
      <c r="CY1" s="3" t="s">
        <v>3020</v>
      </c>
      <c r="CZ1" s="3" t="s">
        <v>3020</v>
      </c>
      <c r="DA1" s="3" t="s">
        <v>3020</v>
      </c>
      <c r="DC1" s="526" t="s">
        <v>3115</v>
      </c>
      <c r="DD1" s="527" t="s">
        <v>3116</v>
      </c>
      <c r="DE1" s="526" t="s">
        <v>3117</v>
      </c>
      <c r="DF1" s="528" t="s">
        <v>3118</v>
      </c>
      <c r="DG1" s="527" t="s">
        <v>3119</v>
      </c>
      <c r="DH1" s="527" t="s">
        <v>3120</v>
      </c>
      <c r="DI1" s="527" t="s">
        <v>3121</v>
      </c>
      <c r="DJ1" s="527" t="s">
        <v>3122</v>
      </c>
      <c r="DK1" s="527" t="s">
        <v>3123</v>
      </c>
      <c r="DL1" s="527" t="s">
        <v>3124</v>
      </c>
      <c r="DM1" s="527" t="s">
        <v>3125</v>
      </c>
      <c r="DN1" s="527" t="s">
        <v>3126</v>
      </c>
      <c r="DO1" s="391" t="s">
        <v>3238</v>
      </c>
    </row>
    <row r="2" spans="1:119" ht="21" x14ac:dyDescent="0.35">
      <c r="A2" s="395" t="s">
        <v>519</v>
      </c>
      <c r="E2" s="378" t="s">
        <v>41</v>
      </c>
      <c r="F2" s="395" t="s">
        <v>520</v>
      </c>
      <c r="G2" s="3" t="s">
        <v>752</v>
      </c>
      <c r="H2" s="378" t="s">
        <v>521</v>
      </c>
      <c r="I2" s="396" t="s">
        <v>433</v>
      </c>
      <c r="J2" s="3" t="s">
        <v>522</v>
      </c>
      <c r="K2" s="3" t="s">
        <v>523</v>
      </c>
      <c r="L2" s="3" t="s">
        <v>524</v>
      </c>
      <c r="M2" s="3" t="s">
        <v>525</v>
      </c>
      <c r="N2" s="3" t="s">
        <v>353</v>
      </c>
      <c r="O2" s="397" t="s">
        <v>357</v>
      </c>
      <c r="P2" s="3">
        <v>5000</v>
      </c>
      <c r="Q2" s="3" t="s">
        <v>353</v>
      </c>
      <c r="R2" s="398">
        <v>0</v>
      </c>
      <c r="S2" s="3">
        <v>0</v>
      </c>
      <c r="T2" s="3" t="s">
        <v>526</v>
      </c>
      <c r="U2" s="399">
        <v>0</v>
      </c>
      <c r="V2" s="3" t="s">
        <v>527</v>
      </c>
      <c r="W2" s="3" t="s">
        <v>528</v>
      </c>
      <c r="X2" s="3" t="s">
        <v>529</v>
      </c>
      <c r="Y2" s="3" t="s">
        <v>530</v>
      </c>
      <c r="Z2" s="3">
        <v>1</v>
      </c>
      <c r="AA2" s="3" t="s">
        <v>531</v>
      </c>
      <c r="AC2" s="3" t="s">
        <v>353</v>
      </c>
      <c r="AF2" s="400" t="s">
        <v>532</v>
      </c>
      <c r="AH2" s="401">
        <v>111110</v>
      </c>
      <c r="AI2" s="240" t="s">
        <v>533</v>
      </c>
      <c r="AK2" s="22">
        <v>1</v>
      </c>
      <c r="AL2" s="22" t="s">
        <v>534</v>
      </c>
      <c r="AM2" s="22" t="s">
        <v>535</v>
      </c>
      <c r="AN2" s="22" t="s">
        <v>536</v>
      </c>
      <c r="AO2" s="22">
        <v>2</v>
      </c>
      <c r="AP2" t="str">
        <f t="shared" ref="AP2:AP65" si="0">VLOOKUP($AM2,$AR$14:$AS$17,2,FALSE)</f>
        <v>LC</v>
      </c>
      <c r="AR2" s="402" t="s">
        <v>537</v>
      </c>
      <c r="AS2" s="403" t="s">
        <v>538</v>
      </c>
      <c r="AY2" s="404" t="s">
        <v>539</v>
      </c>
      <c r="AZ2" s="405"/>
      <c r="BB2" s="406" t="s">
        <v>540</v>
      </c>
      <c r="BC2" s="406" t="s">
        <v>540</v>
      </c>
      <c r="BD2" s="385" t="s">
        <v>362</v>
      </c>
      <c r="BE2" s="385" t="s">
        <v>362</v>
      </c>
      <c r="BF2" s="385"/>
      <c r="BG2" s="385"/>
      <c r="BL2" s="407" t="s">
        <v>541</v>
      </c>
      <c r="BM2" s="408" t="s">
        <v>542</v>
      </c>
      <c r="BN2" t="s">
        <v>1463</v>
      </c>
      <c r="BO2">
        <v>101</v>
      </c>
      <c r="BP2" t="s">
        <v>49</v>
      </c>
      <c r="BQ2" t="s">
        <v>543</v>
      </c>
      <c r="BS2" s="409" t="s">
        <v>544</v>
      </c>
      <c r="BT2" s="409" t="s">
        <v>545</v>
      </c>
      <c r="BZ2" s="410" t="s">
        <v>546</v>
      </c>
      <c r="CA2" t="s">
        <v>547</v>
      </c>
      <c r="CB2" t="s">
        <v>548</v>
      </c>
      <c r="CF2" s="395" t="s">
        <v>357</v>
      </c>
      <c r="CG2" s="411">
        <v>5000</v>
      </c>
      <c r="CI2" t="s">
        <v>549</v>
      </c>
      <c r="CK2" s="406" t="s">
        <v>540</v>
      </c>
      <c r="CL2" s="546" t="s">
        <v>540</v>
      </c>
      <c r="CM2" s="3" t="s">
        <v>550</v>
      </c>
      <c r="CN2" s="388" t="s">
        <v>551</v>
      </c>
      <c r="CQ2" s="3" t="s">
        <v>3019</v>
      </c>
      <c r="CU2" s="3" t="s">
        <v>3021</v>
      </c>
      <c r="CW2" s="3" t="s">
        <v>3027</v>
      </c>
      <c r="CY2" s="3" t="s">
        <v>3035</v>
      </c>
      <c r="CZ2" s="3" t="s">
        <v>3048</v>
      </c>
      <c r="DA2" s="3" t="s">
        <v>3062</v>
      </c>
      <c r="DC2" s="388" t="s">
        <v>3127</v>
      </c>
      <c r="DD2" s="388" t="s">
        <v>3127</v>
      </c>
      <c r="DE2" s="388" t="s">
        <v>3128</v>
      </c>
      <c r="DF2" s="529" t="s">
        <v>3128</v>
      </c>
      <c r="DG2" s="385" t="s">
        <v>3129</v>
      </c>
      <c r="DH2" s="529" t="s">
        <v>3130</v>
      </c>
      <c r="DI2" s="388" t="s">
        <v>3131</v>
      </c>
      <c r="DJ2" t="s">
        <v>551</v>
      </c>
      <c r="DK2" t="s">
        <v>551</v>
      </c>
      <c r="DL2" t="s">
        <v>551</v>
      </c>
      <c r="DM2" t="s">
        <v>3132</v>
      </c>
      <c r="DN2" t="s">
        <v>3132</v>
      </c>
      <c r="DO2" s="388" t="s">
        <v>3239</v>
      </c>
    </row>
    <row r="3" spans="1:119" ht="21" x14ac:dyDescent="0.35">
      <c r="A3" s="395" t="s">
        <v>362</v>
      </c>
      <c r="E3" s="3" t="s">
        <v>552</v>
      </c>
      <c r="F3" s="395" t="s">
        <v>553</v>
      </c>
      <c r="G3" s="3" t="s">
        <v>853</v>
      </c>
      <c r="H3" s="378" t="s">
        <v>554</v>
      </c>
      <c r="I3" s="396" t="s">
        <v>555</v>
      </c>
      <c r="J3" s="3" t="s">
        <v>556</v>
      </c>
      <c r="K3" s="3" t="s">
        <v>557</v>
      </c>
      <c r="L3" s="3" t="s">
        <v>558</v>
      </c>
      <c r="M3" s="3" t="s">
        <v>559</v>
      </c>
      <c r="N3" s="412">
        <v>0</v>
      </c>
      <c r="O3" s="397" t="s">
        <v>560</v>
      </c>
      <c r="P3" s="3">
        <v>10000</v>
      </c>
      <c r="Q3" s="397" t="s">
        <v>357</v>
      </c>
      <c r="R3" s="398">
        <v>500</v>
      </c>
      <c r="S3" s="413">
        <v>50</v>
      </c>
      <c r="T3" s="3" t="s">
        <v>561</v>
      </c>
      <c r="U3" s="414" t="s">
        <v>562</v>
      </c>
      <c r="V3" s="3" t="s">
        <v>563</v>
      </c>
      <c r="W3" s="3" t="s">
        <v>564</v>
      </c>
      <c r="X3" s="3" t="s">
        <v>565</v>
      </c>
      <c r="Y3" s="3" t="s">
        <v>566</v>
      </c>
      <c r="Z3" s="3">
        <v>2</v>
      </c>
      <c r="AA3" s="3" t="s">
        <v>567</v>
      </c>
      <c r="AC3" s="391" t="s">
        <v>568</v>
      </c>
      <c r="AF3" s="400" t="s">
        <v>569</v>
      </c>
      <c r="AH3" s="401">
        <v>111120</v>
      </c>
      <c r="AI3" s="240" t="s">
        <v>570</v>
      </c>
      <c r="AK3" s="415">
        <v>2</v>
      </c>
      <c r="AL3" s="415" t="s">
        <v>571</v>
      </c>
      <c r="AM3" s="415" t="s">
        <v>572</v>
      </c>
      <c r="AN3" s="415" t="s">
        <v>573</v>
      </c>
      <c r="AO3" s="415">
        <v>2</v>
      </c>
      <c r="AP3" t="str">
        <f t="shared" si="0"/>
        <v>LL</v>
      </c>
      <c r="AR3" s="416" t="s">
        <v>574</v>
      </c>
      <c r="AS3" s="417" t="s">
        <v>575</v>
      </c>
      <c r="AY3" s="395" t="s">
        <v>576</v>
      </c>
      <c r="AZ3" s="405"/>
      <c r="BB3" s="418" t="s">
        <v>577</v>
      </c>
      <c r="BC3" s="395" t="s">
        <v>578</v>
      </c>
      <c r="BD3" s="385" t="s">
        <v>579</v>
      </c>
      <c r="BE3" s="385" t="s">
        <v>580</v>
      </c>
      <c r="BF3" s="385"/>
      <c r="BG3" s="385" t="s">
        <v>581</v>
      </c>
      <c r="BH3" t="s">
        <v>543</v>
      </c>
      <c r="BL3" s="395" t="s">
        <v>540</v>
      </c>
      <c r="BM3" s="395" t="s">
        <v>540</v>
      </c>
      <c r="BN3" t="s">
        <v>1558</v>
      </c>
      <c r="BO3">
        <v>102</v>
      </c>
      <c r="BP3" t="s">
        <v>47</v>
      </c>
      <c r="BQ3" s="419">
        <v>101</v>
      </c>
      <c r="BS3" s="409" t="s">
        <v>582</v>
      </c>
      <c r="BT3" s="409" t="s">
        <v>583</v>
      </c>
      <c r="BZ3" s="404" t="s">
        <v>584</v>
      </c>
      <c r="CA3">
        <f t="shared" ref="CA3:CA66" si="1">IF(LEN(BZ3)=2,VALUE(LEFT(BZ3,1)),VALUE(LEFT(BZ3,2)))</f>
        <v>10</v>
      </c>
      <c r="CB3" t="str">
        <f t="shared" ref="CB3:CB66" si="2">RIGHT(BZ3,1)</f>
        <v>C</v>
      </c>
      <c r="CC3" t="str">
        <f t="shared" ref="CC3:CC66" si="3">VLOOKUP($CA3,$AK$2:$AL$83,2,FALSE)</f>
        <v>Dy Freight Trailer</v>
      </c>
      <c r="CD3" t="str">
        <f t="shared" ref="CD3:CD66" si="4">VLOOKUP($CB3,$AT$20:$AU$34,2,FALSE)</f>
        <v>Vehicles which are not otherwise classified</v>
      </c>
      <c r="CF3" s="395" t="s">
        <v>560</v>
      </c>
      <c r="CG3" s="411">
        <v>10000</v>
      </c>
      <c r="CI3" t="s">
        <v>585</v>
      </c>
      <c r="CK3" s="418" t="s">
        <v>359</v>
      </c>
      <c r="CL3" s="547" t="s">
        <v>3231</v>
      </c>
      <c r="CM3" s="3">
        <v>0</v>
      </c>
      <c r="CN3" s="388" t="s">
        <v>351</v>
      </c>
      <c r="CQ3" s="3" t="s">
        <v>348</v>
      </c>
      <c r="CU3" s="3" t="s">
        <v>3022</v>
      </c>
      <c r="CW3" s="3" t="s">
        <v>3028</v>
      </c>
      <c r="CY3" s="3" t="s">
        <v>3036</v>
      </c>
      <c r="CZ3" s="3" t="s">
        <v>3049</v>
      </c>
      <c r="DA3" s="3" t="s">
        <v>3063</v>
      </c>
      <c r="DC3" s="409" t="s">
        <v>3129</v>
      </c>
      <c r="DD3" s="388" t="s">
        <v>3133</v>
      </c>
      <c r="DE3" s="388" t="s">
        <v>3134</v>
      </c>
      <c r="DF3" s="388" t="s">
        <v>3135</v>
      </c>
      <c r="DG3" s="385" t="s">
        <v>3136</v>
      </c>
      <c r="DH3" s="529"/>
      <c r="DI3" s="388" t="s">
        <v>3137</v>
      </c>
      <c r="DJ3" t="s">
        <v>3138</v>
      </c>
      <c r="DK3" t="s">
        <v>3139</v>
      </c>
      <c r="DL3" t="s">
        <v>3140</v>
      </c>
      <c r="DM3" t="s">
        <v>3141</v>
      </c>
      <c r="DN3" t="s">
        <v>3141</v>
      </c>
      <c r="DO3" s="388" t="s">
        <v>3240</v>
      </c>
    </row>
    <row r="4" spans="1:119" ht="22.5" x14ac:dyDescent="0.25">
      <c r="A4" s="395" t="s">
        <v>586</v>
      </c>
      <c r="F4" s="395" t="s">
        <v>587</v>
      </c>
      <c r="G4" s="3" t="s">
        <v>1123</v>
      </c>
      <c r="H4" s="378" t="s">
        <v>588</v>
      </c>
      <c r="I4" s="396" t="s">
        <v>589</v>
      </c>
      <c r="L4" s="3" t="s">
        <v>590</v>
      </c>
      <c r="N4" s="412">
        <v>500</v>
      </c>
      <c r="O4" s="397">
        <v>30000</v>
      </c>
      <c r="P4" s="3">
        <v>15000</v>
      </c>
      <c r="Q4" s="397" t="s">
        <v>560</v>
      </c>
      <c r="R4" s="398">
        <v>750</v>
      </c>
      <c r="S4" s="413">
        <v>100</v>
      </c>
      <c r="T4" s="3" t="s">
        <v>591</v>
      </c>
      <c r="U4" s="414" t="s">
        <v>592</v>
      </c>
      <c r="V4" s="3" t="s">
        <v>593</v>
      </c>
      <c r="X4" s="3" t="s">
        <v>594</v>
      </c>
      <c r="Y4" s="3" t="s">
        <v>595</v>
      </c>
      <c r="Z4" s="3">
        <v>3</v>
      </c>
      <c r="AA4" t="s">
        <v>596</v>
      </c>
      <c r="AC4" s="391" t="s">
        <v>597</v>
      </c>
      <c r="AF4" s="400" t="s">
        <v>598</v>
      </c>
      <c r="AH4" s="401">
        <v>111130</v>
      </c>
      <c r="AI4" s="240" t="s">
        <v>599</v>
      </c>
      <c r="AK4" s="22">
        <v>3</v>
      </c>
      <c r="AL4" s="22" t="s">
        <v>600</v>
      </c>
      <c r="AM4" s="22" t="s">
        <v>572</v>
      </c>
      <c r="AN4" s="22" t="s">
        <v>573</v>
      </c>
      <c r="AO4" s="22">
        <v>2</v>
      </c>
      <c r="AP4" t="str">
        <f t="shared" si="0"/>
        <v>LL</v>
      </c>
      <c r="AR4" s="420" t="s">
        <v>41</v>
      </c>
      <c r="AS4" s="421" t="s">
        <v>601</v>
      </c>
      <c r="AY4" s="395" t="s">
        <v>602</v>
      </c>
      <c r="AZ4" s="405"/>
      <c r="BB4" s="395" t="s">
        <v>603</v>
      </c>
      <c r="BC4" s="395" t="s">
        <v>604</v>
      </c>
      <c r="BD4" s="385" t="s">
        <v>605</v>
      </c>
      <c r="BE4" s="385" t="s">
        <v>606</v>
      </c>
      <c r="BF4" s="385"/>
      <c r="BG4" s="385" t="s">
        <v>554</v>
      </c>
      <c r="BH4" s="385">
        <v>1</v>
      </c>
      <c r="BJ4" s="378" t="s">
        <v>471</v>
      </c>
      <c r="BL4" s="404" t="s">
        <v>607</v>
      </c>
      <c r="BM4" s="422">
        <v>5</v>
      </c>
      <c r="BN4" t="s">
        <v>47</v>
      </c>
      <c r="BO4">
        <v>103</v>
      </c>
      <c r="BP4" t="s">
        <v>608</v>
      </c>
      <c r="BQ4" s="419">
        <f t="shared" ref="BQ4:BQ21" si="5">BQ3+1</f>
        <v>102</v>
      </c>
      <c r="BS4" s="409" t="s">
        <v>609</v>
      </c>
      <c r="BT4" s="409" t="s">
        <v>610</v>
      </c>
      <c r="BZ4" s="395" t="s">
        <v>611</v>
      </c>
      <c r="CA4">
        <f t="shared" si="1"/>
        <v>10</v>
      </c>
      <c r="CB4" t="str">
        <f t="shared" si="2"/>
        <v>H</v>
      </c>
      <c r="CC4" t="str">
        <f t="shared" si="3"/>
        <v>Dy Freight Trailer</v>
      </c>
      <c r="CD4" t="str">
        <f t="shared" si="4"/>
        <v>Vehicles which, due to their manner of operation, are identified as having
a high risk exposure. High risk is generally based on the size/stability of
loads being hauled; mileage traveled, or time constraints on delivery.</v>
      </c>
      <c r="CF4" s="395">
        <v>35000</v>
      </c>
      <c r="CG4" s="395">
        <v>35000</v>
      </c>
      <c r="CI4" t="s">
        <v>197</v>
      </c>
      <c r="CK4" s="418" t="s">
        <v>612</v>
      </c>
      <c r="CL4" s="547" t="s">
        <v>3232</v>
      </c>
      <c r="CM4" s="3">
        <f>CM3+1</f>
        <v>1</v>
      </c>
      <c r="CN4" s="388" t="s">
        <v>613</v>
      </c>
      <c r="CQ4" s="3" t="s">
        <v>526</v>
      </c>
      <c r="CU4" s="3" t="s">
        <v>3023</v>
      </c>
      <c r="CW4" s="3" t="s">
        <v>3029</v>
      </c>
      <c r="CY4" s="3" t="s">
        <v>3037</v>
      </c>
      <c r="CZ4" s="3" t="s">
        <v>3050</v>
      </c>
      <c r="DA4" s="3" t="s">
        <v>3064</v>
      </c>
      <c r="DC4" s="409" t="s">
        <v>3136</v>
      </c>
      <c r="DD4" s="388"/>
      <c r="DE4" s="388" t="s">
        <v>3142</v>
      </c>
      <c r="DF4" s="388" t="s">
        <v>3134</v>
      </c>
      <c r="DG4" s="385" t="s">
        <v>3130</v>
      </c>
      <c r="DH4" s="529"/>
      <c r="DI4" s="388" t="s">
        <v>3143</v>
      </c>
      <c r="DJ4" t="s">
        <v>3144</v>
      </c>
      <c r="DK4" t="s">
        <v>3145</v>
      </c>
      <c r="DL4" t="s">
        <v>3146</v>
      </c>
      <c r="DM4" t="s">
        <v>658</v>
      </c>
      <c r="DN4" t="s">
        <v>658</v>
      </c>
      <c r="DO4" s="388" t="s">
        <v>3241</v>
      </c>
    </row>
    <row r="5" spans="1:119" ht="22.5" x14ac:dyDescent="0.25">
      <c r="A5" s="395" t="s">
        <v>614</v>
      </c>
      <c r="F5" s="395" t="s">
        <v>444</v>
      </c>
      <c r="G5" s="3" t="s">
        <v>1154</v>
      </c>
      <c r="H5" s="378" t="s">
        <v>615</v>
      </c>
      <c r="I5" s="396" t="s">
        <v>616</v>
      </c>
      <c r="N5" s="412">
        <v>1000</v>
      </c>
      <c r="O5" s="423" t="s">
        <v>617</v>
      </c>
      <c r="P5" s="3">
        <v>25000</v>
      </c>
      <c r="Q5" s="397">
        <v>30000</v>
      </c>
      <c r="R5" s="398">
        <v>1000</v>
      </c>
      <c r="S5" s="3">
        <v>250</v>
      </c>
      <c r="T5" s="3" t="s">
        <v>618</v>
      </c>
      <c r="U5" s="414" t="s">
        <v>619</v>
      </c>
      <c r="V5" s="3" t="s">
        <v>197</v>
      </c>
      <c r="X5" s="3" t="s">
        <v>620</v>
      </c>
      <c r="Y5" s="3" t="s">
        <v>529</v>
      </c>
      <c r="AA5" t="s">
        <v>374</v>
      </c>
      <c r="AC5" s="391" t="s">
        <v>621</v>
      </c>
      <c r="AF5" s="400" t="s">
        <v>622</v>
      </c>
      <c r="AH5" s="401">
        <v>111140</v>
      </c>
      <c r="AI5" s="240" t="s">
        <v>623</v>
      </c>
      <c r="AK5" s="22">
        <v>4</v>
      </c>
      <c r="AL5" s="22" t="s">
        <v>624</v>
      </c>
      <c r="AM5" s="22" t="s">
        <v>625</v>
      </c>
      <c r="AN5" s="22" t="s">
        <v>573</v>
      </c>
      <c r="AO5" s="22">
        <v>2</v>
      </c>
      <c r="AP5" t="str">
        <f t="shared" si="0"/>
        <v>TW</v>
      </c>
      <c r="AY5" s="395" t="s">
        <v>626</v>
      </c>
      <c r="AZ5" s="405"/>
      <c r="BB5" s="395" t="s">
        <v>627</v>
      </c>
      <c r="BC5" s="404" t="s">
        <v>628</v>
      </c>
      <c r="BD5" s="385" t="s">
        <v>629</v>
      </c>
      <c r="BE5" s="385" t="s">
        <v>630</v>
      </c>
      <c r="BF5" s="385"/>
      <c r="BG5" s="385" t="s">
        <v>451</v>
      </c>
      <c r="BH5" s="385">
        <v>1</v>
      </c>
      <c r="BJ5" s="378" t="s">
        <v>521</v>
      </c>
      <c r="BL5" s="418" t="s">
        <v>631</v>
      </c>
      <c r="BM5" s="411">
        <v>10</v>
      </c>
      <c r="BN5" t="s">
        <v>608</v>
      </c>
      <c r="BO5">
        <v>104</v>
      </c>
      <c r="BP5" t="s">
        <v>632</v>
      </c>
      <c r="BQ5" s="419">
        <f t="shared" si="5"/>
        <v>103</v>
      </c>
      <c r="BS5" s="409" t="s">
        <v>633</v>
      </c>
      <c r="BT5" s="409" t="s">
        <v>634</v>
      </c>
      <c r="BZ5" s="395" t="s">
        <v>635</v>
      </c>
      <c r="CA5">
        <f t="shared" si="1"/>
        <v>10</v>
      </c>
      <c r="CB5" t="str">
        <f t="shared" si="2"/>
        <v>N</v>
      </c>
      <c r="CC5" t="str">
        <f t="shared" si="3"/>
        <v>Dy Freight Trailer</v>
      </c>
      <c r="CD5" t="str">
        <f t="shared" si="4"/>
        <v>Vehicles operated for primarily personal purposes.</v>
      </c>
      <c r="CF5" s="395">
        <v>100000</v>
      </c>
      <c r="CG5" s="395">
        <v>100000</v>
      </c>
      <c r="CK5" s="418" t="s">
        <v>636</v>
      </c>
      <c r="CL5" s="548" t="s">
        <v>3233</v>
      </c>
      <c r="CM5" s="3">
        <f>CM4+1</f>
        <v>2</v>
      </c>
      <c r="CN5" s="388" t="s">
        <v>637</v>
      </c>
      <c r="CQ5" s="3" t="s">
        <v>561</v>
      </c>
      <c r="CU5" s="3" t="s">
        <v>3024</v>
      </c>
      <c r="CW5" s="3" t="s">
        <v>3030</v>
      </c>
      <c r="CY5" s="3" t="s">
        <v>3038</v>
      </c>
      <c r="CZ5" s="3" t="s">
        <v>3051</v>
      </c>
      <c r="DA5" s="3" t="s">
        <v>3065</v>
      </c>
      <c r="DC5" s="409" t="s">
        <v>3130</v>
      </c>
      <c r="DD5" s="388"/>
      <c r="DE5"/>
      <c r="DF5" s="388" t="s">
        <v>3147</v>
      </c>
      <c r="DG5" s="388" t="s">
        <v>3135</v>
      </c>
      <c r="DH5" s="529"/>
      <c r="DI5" s="388" t="s">
        <v>3148</v>
      </c>
      <c r="DJ5" t="s">
        <v>3149</v>
      </c>
      <c r="DK5" t="s">
        <v>3150</v>
      </c>
      <c r="DL5" t="s">
        <v>3151</v>
      </c>
      <c r="DM5" t="s">
        <v>681</v>
      </c>
      <c r="DN5" t="s">
        <v>681</v>
      </c>
      <c r="DO5" s="388" t="s">
        <v>3242</v>
      </c>
    </row>
    <row r="6" spans="1:119" ht="21" x14ac:dyDescent="0.35">
      <c r="A6" s="395" t="s">
        <v>638</v>
      </c>
      <c r="F6" s="395" t="s">
        <v>639</v>
      </c>
      <c r="G6" s="3" t="s">
        <v>1294</v>
      </c>
      <c r="H6" s="378" t="s">
        <v>640</v>
      </c>
      <c r="N6" s="412">
        <v>2000</v>
      </c>
      <c r="O6" s="397">
        <v>35000</v>
      </c>
      <c r="P6" s="3">
        <v>35000</v>
      </c>
      <c r="Q6" s="423" t="s">
        <v>617</v>
      </c>
      <c r="R6" s="398">
        <v>1200</v>
      </c>
      <c r="S6" s="3" t="s">
        <v>353</v>
      </c>
      <c r="T6" s="3" t="s">
        <v>641</v>
      </c>
      <c r="U6" s="414" t="s">
        <v>642</v>
      </c>
      <c r="X6" s="3" t="s">
        <v>643</v>
      </c>
      <c r="Y6" s="3" t="s">
        <v>565</v>
      </c>
      <c r="AA6" s="3" t="s">
        <v>644</v>
      </c>
      <c r="AC6" s="391" t="s">
        <v>645</v>
      </c>
      <c r="AF6" s="400" t="s">
        <v>646</v>
      </c>
      <c r="AH6" s="401">
        <v>111150</v>
      </c>
      <c r="AI6" s="240" t="s">
        <v>647</v>
      </c>
      <c r="AK6" s="22">
        <v>5</v>
      </c>
      <c r="AL6" s="22" t="s">
        <v>648</v>
      </c>
      <c r="AM6" s="22" t="s">
        <v>572</v>
      </c>
      <c r="AN6" s="22" t="s">
        <v>573</v>
      </c>
      <c r="AO6" s="22">
        <v>2</v>
      </c>
      <c r="AP6" t="str">
        <f t="shared" si="0"/>
        <v>LL</v>
      </c>
      <c r="AY6" s="395" t="s">
        <v>649</v>
      </c>
      <c r="AZ6" s="405"/>
      <c r="BB6" s="395" t="s">
        <v>650</v>
      </c>
      <c r="BC6" s="395" t="s">
        <v>651</v>
      </c>
      <c r="BF6" s="385"/>
      <c r="BG6" s="385" t="s">
        <v>521</v>
      </c>
      <c r="BH6" s="385">
        <v>2</v>
      </c>
      <c r="BJ6" s="378" t="s">
        <v>554</v>
      </c>
      <c r="BL6" s="418" t="s">
        <v>652</v>
      </c>
      <c r="BM6" s="411">
        <v>25</v>
      </c>
      <c r="BN6" t="s">
        <v>632</v>
      </c>
      <c r="BO6">
        <v>105</v>
      </c>
      <c r="BP6" t="s">
        <v>653</v>
      </c>
      <c r="BQ6" s="419">
        <f t="shared" si="5"/>
        <v>104</v>
      </c>
      <c r="BS6" s="409" t="s">
        <v>654</v>
      </c>
      <c r="BT6" s="409" t="s">
        <v>655</v>
      </c>
      <c r="BZ6" s="395" t="s">
        <v>656</v>
      </c>
      <c r="CA6">
        <f t="shared" si="1"/>
        <v>10</v>
      </c>
      <c r="CB6" t="str">
        <f t="shared" si="2"/>
        <v>S</v>
      </c>
      <c r="CC6" t="str">
        <f t="shared" si="3"/>
        <v>Dy Freight Trailer</v>
      </c>
      <c r="CD6" t="str">
        <f t="shared" si="4"/>
        <v>Vehicles, used to carry tools, supplies or supervisory personnel to or from a jobsite, that remain parked at 2 or fewer jobsites for most of the workday. Also includes farm/yard vehicles used for incidental trips</v>
      </c>
      <c r="CF6" s="395">
        <v>300000</v>
      </c>
      <c r="CG6" s="395">
        <v>300000</v>
      </c>
      <c r="CK6" s="418" t="s">
        <v>657</v>
      </c>
      <c r="CL6" s="547" t="s">
        <v>3234</v>
      </c>
      <c r="CM6" s="3">
        <f>CM5+1</f>
        <v>3</v>
      </c>
      <c r="CN6" s="388" t="s">
        <v>658</v>
      </c>
      <c r="CQ6" s="3" t="s">
        <v>591</v>
      </c>
      <c r="CU6" s="3" t="s">
        <v>3025</v>
      </c>
      <c r="CW6" s="3" t="s">
        <v>3031</v>
      </c>
      <c r="CY6" s="3" t="s">
        <v>3039</v>
      </c>
      <c r="CZ6" s="3" t="s">
        <v>3052</v>
      </c>
      <c r="DA6" s="3" t="s">
        <v>3066</v>
      </c>
      <c r="DC6" s="409" t="s">
        <v>3135</v>
      </c>
      <c r="DD6" s="388"/>
      <c r="DE6"/>
      <c r="DF6" s="388" t="s">
        <v>3142</v>
      </c>
      <c r="DG6" s="388" t="s">
        <v>3152</v>
      </c>
      <c r="DH6" s="529"/>
      <c r="DI6" s="388" t="s">
        <v>3153</v>
      </c>
      <c r="DJ6" t="s">
        <v>3154</v>
      </c>
      <c r="DK6" t="s">
        <v>3131</v>
      </c>
      <c r="DL6" t="s">
        <v>3155</v>
      </c>
      <c r="DM6" t="s">
        <v>705</v>
      </c>
      <c r="DN6" t="s">
        <v>705</v>
      </c>
      <c r="DO6" s="388" t="s">
        <v>3243</v>
      </c>
    </row>
    <row r="7" spans="1:119" ht="21" x14ac:dyDescent="0.35">
      <c r="A7" s="395" t="s">
        <v>659</v>
      </c>
      <c r="F7" s="395" t="s">
        <v>660</v>
      </c>
      <c r="G7" s="3" t="s">
        <v>1329</v>
      </c>
      <c r="H7" s="378" t="s">
        <v>197</v>
      </c>
      <c r="N7" s="412">
        <v>5000</v>
      </c>
      <c r="O7" s="397">
        <v>50000</v>
      </c>
      <c r="P7" s="3">
        <v>50000</v>
      </c>
      <c r="Q7" s="397">
        <v>35000</v>
      </c>
      <c r="R7" s="398">
        <v>1500</v>
      </c>
      <c r="S7" s="413">
        <v>500</v>
      </c>
      <c r="T7" s="3" t="s">
        <v>661</v>
      </c>
      <c r="U7" s="414" t="s">
        <v>662</v>
      </c>
      <c r="Y7" s="3" t="s">
        <v>594</v>
      </c>
      <c r="AA7" s="3" t="s">
        <v>663</v>
      </c>
      <c r="AC7" s="391" t="s">
        <v>664</v>
      </c>
      <c r="AF7" s="424" t="s">
        <v>665</v>
      </c>
      <c r="AH7" s="401">
        <v>111160</v>
      </c>
      <c r="AI7" s="240" t="s">
        <v>666</v>
      </c>
      <c r="AK7" s="22" t="s">
        <v>667</v>
      </c>
      <c r="AL7" s="22" t="s">
        <v>668</v>
      </c>
      <c r="AM7" s="22" t="s">
        <v>572</v>
      </c>
      <c r="AN7" s="22" t="s">
        <v>573</v>
      </c>
      <c r="AO7" s="22">
        <v>2</v>
      </c>
      <c r="AP7" t="str">
        <f t="shared" si="0"/>
        <v>LL</v>
      </c>
      <c r="AR7" t="s">
        <v>669</v>
      </c>
      <c r="AS7" t="s">
        <v>670</v>
      </c>
      <c r="AY7" s="395" t="s">
        <v>671</v>
      </c>
      <c r="AZ7" s="405"/>
      <c r="BB7" s="395" t="s">
        <v>672</v>
      </c>
      <c r="BC7" s="395" t="s">
        <v>673</v>
      </c>
      <c r="BG7" s="385" t="s">
        <v>471</v>
      </c>
      <c r="BH7" s="385">
        <v>3</v>
      </c>
      <c r="BJ7" s="378" t="s">
        <v>588</v>
      </c>
      <c r="BL7" s="395" t="s">
        <v>674</v>
      </c>
      <c r="BM7" s="411">
        <v>50</v>
      </c>
      <c r="BN7" t="s">
        <v>1671</v>
      </c>
      <c r="BO7">
        <v>106</v>
      </c>
      <c r="BP7" t="s">
        <v>675</v>
      </c>
      <c r="BQ7" s="419">
        <f t="shared" si="5"/>
        <v>105</v>
      </c>
      <c r="BS7" s="409" t="s">
        <v>676</v>
      </c>
      <c r="BT7" s="409" t="s">
        <v>677</v>
      </c>
      <c r="BZ7" s="395" t="s">
        <v>678</v>
      </c>
      <c r="CA7">
        <f t="shared" si="1"/>
        <v>10</v>
      </c>
      <c r="CB7" t="str">
        <f t="shared" si="2"/>
        <v>T</v>
      </c>
      <c r="CC7" t="str">
        <f t="shared" si="3"/>
        <v>Dy Freight Trailer</v>
      </c>
      <c r="CD7" t="e">
        <f t="shared" si="4"/>
        <v>#N/A</v>
      </c>
      <c r="CF7" s="395">
        <v>500000</v>
      </c>
      <c r="CG7" s="395">
        <v>500000</v>
      </c>
      <c r="CK7" s="418" t="s">
        <v>679</v>
      </c>
      <c r="CL7" s="547" t="s">
        <v>3235</v>
      </c>
      <c r="CM7" s="3" t="s">
        <v>680</v>
      </c>
      <c r="CN7" s="388" t="s">
        <v>681</v>
      </c>
      <c r="CQ7" s="3" t="s">
        <v>618</v>
      </c>
      <c r="CU7" s="3" t="s">
        <v>3026</v>
      </c>
      <c r="CW7" s="3" t="s">
        <v>3032</v>
      </c>
      <c r="CY7" s="3" t="s">
        <v>3040</v>
      </c>
      <c r="CZ7" s="3" t="s">
        <v>3053</v>
      </c>
      <c r="DC7" s="409" t="s">
        <v>3152</v>
      </c>
      <c r="DD7" s="388"/>
      <c r="DE7"/>
      <c r="DF7"/>
      <c r="DG7" s="388" t="s">
        <v>3134</v>
      </c>
      <c r="DH7" s="529"/>
      <c r="DI7" s="388" t="s">
        <v>3156</v>
      </c>
      <c r="DJ7" t="s">
        <v>3157</v>
      </c>
      <c r="DK7" t="s">
        <v>3158</v>
      </c>
      <c r="DL7" t="s">
        <v>3159</v>
      </c>
      <c r="DM7" t="s">
        <v>613</v>
      </c>
      <c r="DN7" t="s">
        <v>613</v>
      </c>
      <c r="DO7" s="388" t="s">
        <v>3244</v>
      </c>
    </row>
    <row r="8" spans="1:119" ht="21" x14ac:dyDescent="0.35">
      <c r="A8" s="395" t="s">
        <v>682</v>
      </c>
      <c r="F8" s="395" t="s">
        <v>683</v>
      </c>
      <c r="G8" s="3" t="s">
        <v>1364</v>
      </c>
      <c r="N8" s="412">
        <v>10000</v>
      </c>
      <c r="O8" s="397" t="s">
        <v>684</v>
      </c>
      <c r="P8" s="3">
        <v>75000</v>
      </c>
      <c r="Q8" s="397">
        <v>50000</v>
      </c>
      <c r="R8" s="398">
        <v>1750</v>
      </c>
      <c r="S8" s="425">
        <v>1000</v>
      </c>
      <c r="T8" s="3" t="s">
        <v>685</v>
      </c>
      <c r="U8" s="414" t="s">
        <v>686</v>
      </c>
      <c r="Y8" s="3" t="s">
        <v>687</v>
      </c>
      <c r="AA8" t="s">
        <v>688</v>
      </c>
      <c r="AC8" s="391" t="s">
        <v>689</v>
      </c>
      <c r="AF8" s="424" t="s">
        <v>690</v>
      </c>
      <c r="AH8" s="401">
        <v>111191</v>
      </c>
      <c r="AI8" s="240" t="s">
        <v>691</v>
      </c>
      <c r="AK8" s="22" t="s">
        <v>692</v>
      </c>
      <c r="AL8" s="22" t="s">
        <v>693</v>
      </c>
      <c r="AM8" s="22" t="s">
        <v>572</v>
      </c>
      <c r="AN8" s="22" t="s">
        <v>573</v>
      </c>
      <c r="AO8" s="22">
        <v>2</v>
      </c>
      <c r="AP8" t="str">
        <f t="shared" si="0"/>
        <v>LL</v>
      </c>
      <c r="AR8" t="s">
        <v>694</v>
      </c>
      <c r="AS8" t="s">
        <v>695</v>
      </c>
      <c r="AY8" s="395" t="s">
        <v>696</v>
      </c>
      <c r="AZ8" s="405"/>
      <c r="BB8" s="395" t="s">
        <v>697</v>
      </c>
      <c r="BC8" s="395" t="s">
        <v>698</v>
      </c>
      <c r="BG8" s="385" t="s">
        <v>640</v>
      </c>
      <c r="BH8" s="385">
        <v>3</v>
      </c>
      <c r="BJ8" s="378" t="s">
        <v>615</v>
      </c>
      <c r="BL8" s="418" t="s">
        <v>699</v>
      </c>
      <c r="BM8" s="411">
        <v>100</v>
      </c>
      <c r="BN8" t="s">
        <v>653</v>
      </c>
      <c r="BO8">
        <v>107</v>
      </c>
      <c r="BP8" t="s">
        <v>700</v>
      </c>
      <c r="BQ8" s="419">
        <f t="shared" si="5"/>
        <v>106</v>
      </c>
      <c r="BS8" s="409" t="s">
        <v>701</v>
      </c>
      <c r="BT8" s="409" t="s">
        <v>702</v>
      </c>
      <c r="BZ8" s="395" t="s">
        <v>703</v>
      </c>
      <c r="CA8">
        <f t="shared" si="1"/>
        <v>12</v>
      </c>
      <c r="CB8" t="str">
        <f t="shared" si="2"/>
        <v>C</v>
      </c>
      <c r="CC8" t="str">
        <f t="shared" si="3"/>
        <v>Tank Trailer</v>
      </c>
      <c r="CD8" t="str">
        <f t="shared" si="4"/>
        <v>Vehicles which are not otherwise classified</v>
      </c>
      <c r="CF8" s="395">
        <v>750000</v>
      </c>
      <c r="CG8" s="395">
        <v>750000</v>
      </c>
      <c r="CK8" s="418" t="s">
        <v>704</v>
      </c>
      <c r="CL8" s="547" t="s">
        <v>3236</v>
      </c>
      <c r="CN8" s="388" t="s">
        <v>705</v>
      </c>
      <c r="CQ8" s="3" t="s">
        <v>641</v>
      </c>
      <c r="CW8" s="3" t="s">
        <v>3033</v>
      </c>
      <c r="CY8" s="3" t="s">
        <v>3041</v>
      </c>
      <c r="CZ8" s="3" t="s">
        <v>3054</v>
      </c>
      <c r="DC8" s="530" t="s">
        <v>3160</v>
      </c>
      <c r="DD8" s="388"/>
      <c r="DE8"/>
      <c r="DF8"/>
      <c r="DG8" s="388" t="s">
        <v>3160</v>
      </c>
      <c r="DH8" s="529"/>
      <c r="DI8" s="388" t="s">
        <v>3161</v>
      </c>
      <c r="DJ8"/>
      <c r="DK8" t="s">
        <v>3162</v>
      </c>
      <c r="DL8" t="s">
        <v>3163</v>
      </c>
      <c r="DM8" t="s">
        <v>637</v>
      </c>
      <c r="DN8" t="s">
        <v>637</v>
      </c>
      <c r="DO8" s="388" t="s">
        <v>3245</v>
      </c>
    </row>
    <row r="9" spans="1:119" ht="21" x14ac:dyDescent="0.35">
      <c r="A9" s="406" t="s">
        <v>706</v>
      </c>
      <c r="F9" s="395" t="s">
        <v>707</v>
      </c>
      <c r="G9" s="3" t="s">
        <v>1378</v>
      </c>
      <c r="O9" s="397" t="s">
        <v>708</v>
      </c>
      <c r="P9" s="3">
        <v>85000</v>
      </c>
      <c r="Q9" s="397" t="s">
        <v>684</v>
      </c>
      <c r="R9" s="398">
        <v>2000</v>
      </c>
      <c r="S9" s="425">
        <v>2000</v>
      </c>
      <c r="T9" s="3" t="s">
        <v>709</v>
      </c>
      <c r="U9" s="414" t="s">
        <v>710</v>
      </c>
      <c r="AC9" s="391" t="s">
        <v>711</v>
      </c>
      <c r="AF9" s="400" t="s">
        <v>712</v>
      </c>
      <c r="AH9" s="401">
        <v>111199</v>
      </c>
      <c r="AI9" s="240" t="s">
        <v>713</v>
      </c>
      <c r="AK9" s="22">
        <v>6</v>
      </c>
      <c r="AL9" s="22" t="s">
        <v>714</v>
      </c>
      <c r="AM9" s="22" t="s">
        <v>572</v>
      </c>
      <c r="AN9" s="22" t="s">
        <v>573</v>
      </c>
      <c r="AO9" s="22">
        <v>2</v>
      </c>
      <c r="AP9" t="str">
        <f t="shared" si="0"/>
        <v>LL</v>
      </c>
      <c r="AR9" t="s">
        <v>715</v>
      </c>
      <c r="AS9" t="s">
        <v>716</v>
      </c>
      <c r="AY9" s="395" t="s">
        <v>717</v>
      </c>
      <c r="AZ9" s="405"/>
      <c r="BB9" s="395" t="s">
        <v>718</v>
      </c>
      <c r="BC9" s="395" t="s">
        <v>719</v>
      </c>
      <c r="BG9" s="385" t="s">
        <v>720</v>
      </c>
      <c r="BH9" s="385">
        <v>3</v>
      </c>
      <c r="BJ9" s="378" t="s">
        <v>640</v>
      </c>
      <c r="BL9" s="395" t="s">
        <v>721</v>
      </c>
      <c r="BM9" s="395" t="s">
        <v>722</v>
      </c>
      <c r="BN9" t="s">
        <v>1469</v>
      </c>
      <c r="BO9">
        <v>108</v>
      </c>
      <c r="BP9" t="s">
        <v>723</v>
      </c>
      <c r="BQ9" s="419">
        <f t="shared" si="5"/>
        <v>107</v>
      </c>
      <c r="BS9" s="409" t="s">
        <v>724</v>
      </c>
      <c r="BT9" s="409" t="s">
        <v>725</v>
      </c>
      <c r="BZ9" s="395" t="s">
        <v>726</v>
      </c>
      <c r="CA9">
        <f t="shared" si="1"/>
        <v>12</v>
      </c>
      <c r="CB9" t="str">
        <f t="shared" si="2"/>
        <v>H</v>
      </c>
      <c r="CC9" t="str">
        <f t="shared" si="3"/>
        <v>Tank Trailer</v>
      </c>
      <c r="CD9" t="str">
        <f t="shared" si="4"/>
        <v>Vehicles which, due to their manner of operation, are identified as having
a high risk exposure. High risk is generally based on the size/stability of
loads being hauled; mileage traveled, or time constraints on delivery.</v>
      </c>
      <c r="CF9" s="395">
        <v>1000000</v>
      </c>
      <c r="CG9" s="395">
        <v>1000000</v>
      </c>
      <c r="CK9" s="418" t="s">
        <v>727</v>
      </c>
      <c r="CN9" s="388" t="s">
        <v>728</v>
      </c>
      <c r="CQ9" s="3" t="s">
        <v>661</v>
      </c>
      <c r="CW9" s="3" t="s">
        <v>3034</v>
      </c>
      <c r="CY9" s="3" t="s">
        <v>3042</v>
      </c>
      <c r="CZ9" s="3" t="s">
        <v>3055</v>
      </c>
      <c r="DC9" s="409" t="s">
        <v>3164</v>
      </c>
      <c r="DD9" s="388"/>
      <c r="DE9"/>
      <c r="DF9"/>
      <c r="DG9" s="388" t="s">
        <v>3164</v>
      </c>
      <c r="DH9" s="529"/>
      <c r="DI9"/>
      <c r="DJ9"/>
      <c r="DK9"/>
      <c r="DL9" t="s">
        <v>3165</v>
      </c>
      <c r="DM9" t="s">
        <v>1080</v>
      </c>
      <c r="DN9" t="s">
        <v>351</v>
      </c>
      <c r="DO9" s="388" t="s">
        <v>3246</v>
      </c>
    </row>
    <row r="10" spans="1:119" ht="21" x14ac:dyDescent="0.35">
      <c r="A10" s="406" t="s">
        <v>729</v>
      </c>
      <c r="F10" s="395" t="s">
        <v>730</v>
      </c>
      <c r="G10" s="3" t="s">
        <v>1423</v>
      </c>
      <c r="O10" s="397">
        <v>75000</v>
      </c>
      <c r="P10" s="3">
        <v>100000</v>
      </c>
      <c r="Q10" s="397" t="s">
        <v>708</v>
      </c>
      <c r="R10" s="398">
        <v>2250</v>
      </c>
      <c r="S10" s="425">
        <v>2500</v>
      </c>
      <c r="T10" s="3" t="s">
        <v>731</v>
      </c>
      <c r="U10" s="414" t="s">
        <v>732</v>
      </c>
      <c r="AC10" s="426" t="s">
        <v>733</v>
      </c>
      <c r="AF10" s="400" t="s">
        <v>734</v>
      </c>
      <c r="AH10" s="401">
        <v>111211</v>
      </c>
      <c r="AI10" s="240" t="s">
        <v>735</v>
      </c>
      <c r="AK10" s="22" t="s">
        <v>736</v>
      </c>
      <c r="AL10" s="22" t="s">
        <v>737</v>
      </c>
      <c r="AM10" s="22" t="s">
        <v>572</v>
      </c>
      <c r="AN10" s="22" t="s">
        <v>573</v>
      </c>
      <c r="AO10" s="22">
        <v>2</v>
      </c>
      <c r="AP10" t="str">
        <f t="shared" si="0"/>
        <v>LL</v>
      </c>
      <c r="AR10" t="s">
        <v>738</v>
      </c>
      <c r="AS10" t="s">
        <v>739</v>
      </c>
      <c r="AY10" s="395" t="s">
        <v>740</v>
      </c>
      <c r="AZ10" s="405"/>
      <c r="BB10" s="395" t="s">
        <v>741</v>
      </c>
      <c r="BC10" s="395" t="s">
        <v>742</v>
      </c>
      <c r="BG10" s="385" t="s">
        <v>197</v>
      </c>
      <c r="BH10" s="385">
        <v>3</v>
      </c>
      <c r="BJ10" s="378" t="s">
        <v>197</v>
      </c>
      <c r="BL10" s="418" t="s">
        <v>743</v>
      </c>
      <c r="BM10" s="395" t="s">
        <v>744</v>
      </c>
      <c r="BN10" t="s">
        <v>1475</v>
      </c>
      <c r="BO10">
        <v>109</v>
      </c>
      <c r="BP10" t="s">
        <v>745</v>
      </c>
      <c r="BQ10" s="419">
        <f t="shared" si="5"/>
        <v>108</v>
      </c>
      <c r="BS10" s="409" t="s">
        <v>746</v>
      </c>
      <c r="BT10" s="409" t="s">
        <v>747</v>
      </c>
      <c r="BZ10" s="395" t="s">
        <v>748</v>
      </c>
      <c r="CA10">
        <f t="shared" si="1"/>
        <v>12</v>
      </c>
      <c r="CB10" t="str">
        <f t="shared" si="2"/>
        <v>N</v>
      </c>
      <c r="CC10" t="str">
        <f t="shared" si="3"/>
        <v>Tank Trailer</v>
      </c>
      <c r="CD10" t="str">
        <f t="shared" si="4"/>
        <v>Vehicles operated for primarily personal purposes.</v>
      </c>
      <c r="CF10" s="395">
        <v>1500000</v>
      </c>
      <c r="CG10" s="395">
        <v>1500000</v>
      </c>
      <c r="CK10" s="418" t="s">
        <v>749</v>
      </c>
      <c r="CN10" s="388" t="s">
        <v>750</v>
      </c>
      <c r="CQ10" s="3" t="s">
        <v>685</v>
      </c>
      <c r="CY10" s="3" t="s">
        <v>3043</v>
      </c>
      <c r="CZ10" s="3" t="s">
        <v>3056</v>
      </c>
      <c r="DC10" s="530" t="s">
        <v>3166</v>
      </c>
      <c r="DD10" s="388"/>
      <c r="DE10"/>
      <c r="DF10"/>
      <c r="DG10" s="388" t="s">
        <v>3147</v>
      </c>
      <c r="DH10" s="529"/>
      <c r="DI10"/>
      <c r="DJ10"/>
      <c r="DK10"/>
      <c r="DL10" t="s">
        <v>3167</v>
      </c>
      <c r="DM10" t="s">
        <v>1095</v>
      </c>
      <c r="DN10" t="s">
        <v>1001</v>
      </c>
      <c r="DO10" s="388" t="s">
        <v>3247</v>
      </c>
    </row>
    <row r="11" spans="1:119" ht="21" x14ac:dyDescent="0.35">
      <c r="A11" s="406" t="s">
        <v>751</v>
      </c>
      <c r="F11" s="395" t="s">
        <v>752</v>
      </c>
      <c r="G11" s="3" t="s">
        <v>1453</v>
      </c>
      <c r="O11" s="397">
        <v>85000</v>
      </c>
      <c r="P11" s="3">
        <v>125000</v>
      </c>
      <c r="Q11" s="397">
        <v>75000</v>
      </c>
      <c r="R11" s="398">
        <v>2500</v>
      </c>
      <c r="S11" s="425">
        <v>3000</v>
      </c>
      <c r="T11" s="3" t="s">
        <v>753</v>
      </c>
      <c r="U11" s="414" t="s">
        <v>754</v>
      </c>
      <c r="AC11" s="391" t="s">
        <v>755</v>
      </c>
      <c r="AF11" s="400" t="s">
        <v>756</v>
      </c>
      <c r="AH11" s="401">
        <v>111219</v>
      </c>
      <c r="AI11" s="240" t="s">
        <v>757</v>
      </c>
      <c r="AK11" s="22" t="s">
        <v>758</v>
      </c>
      <c r="AL11" s="22" t="s">
        <v>759</v>
      </c>
      <c r="AM11" s="22" t="s">
        <v>572</v>
      </c>
      <c r="AN11" s="22" t="s">
        <v>573</v>
      </c>
      <c r="AO11" s="22">
        <v>2</v>
      </c>
      <c r="AP11" t="str">
        <f t="shared" si="0"/>
        <v>LL</v>
      </c>
      <c r="AR11" t="s">
        <v>760</v>
      </c>
      <c r="AS11" t="s">
        <v>761</v>
      </c>
      <c r="AY11" s="395" t="s">
        <v>762</v>
      </c>
      <c r="AZ11" s="405"/>
      <c r="BB11" s="395" t="s">
        <v>763</v>
      </c>
      <c r="BC11" s="395" t="s">
        <v>764</v>
      </c>
      <c r="BG11" s="385" t="s">
        <v>765</v>
      </c>
      <c r="BH11" s="385">
        <v>3</v>
      </c>
      <c r="BL11" s="395" t="s">
        <v>766</v>
      </c>
      <c r="BM11" s="395" t="s">
        <v>767</v>
      </c>
      <c r="BN11" t="s">
        <v>1481</v>
      </c>
      <c r="BO11">
        <v>111</v>
      </c>
      <c r="BP11" t="s">
        <v>768</v>
      </c>
      <c r="BQ11" s="419">
        <f t="shared" si="5"/>
        <v>109</v>
      </c>
      <c r="BS11" s="409" t="s">
        <v>769</v>
      </c>
      <c r="BT11" s="409" t="s">
        <v>770</v>
      </c>
      <c r="BZ11" s="395" t="s">
        <v>771</v>
      </c>
      <c r="CA11">
        <f t="shared" si="1"/>
        <v>12</v>
      </c>
      <c r="CB11" t="str">
        <f t="shared" si="2"/>
        <v>S</v>
      </c>
      <c r="CC11" t="str">
        <f t="shared" si="3"/>
        <v>Tank Trailer</v>
      </c>
      <c r="CD11" t="str">
        <f t="shared" si="4"/>
        <v>Vehicles, used to carry tools, supplies or supervisory personnel to or from a jobsite, that remain parked at 2 or fewer jobsites for most of the workday. Also includes farm/yard vehicles used for incidental trips</v>
      </c>
      <c r="CF11" s="395">
        <v>2000000</v>
      </c>
      <c r="CG11" s="395">
        <v>2000000</v>
      </c>
      <c r="CK11" s="418" t="s">
        <v>772</v>
      </c>
      <c r="CN11" s="388" t="s">
        <v>773</v>
      </c>
      <c r="CQ11" s="3" t="s">
        <v>709</v>
      </c>
      <c r="CY11" s="3" t="s">
        <v>3044</v>
      </c>
      <c r="CZ11" s="3" t="s">
        <v>3057</v>
      </c>
      <c r="DC11"/>
      <c r="DD11" s="388"/>
      <c r="DE11"/>
      <c r="DF11"/>
      <c r="DG11" s="388" t="s">
        <v>3166</v>
      </c>
      <c r="DH11" s="529"/>
      <c r="DI11"/>
      <c r="DJ11"/>
      <c r="DK11"/>
      <c r="DL11" t="s">
        <v>3168</v>
      </c>
      <c r="DM11" t="s">
        <v>1108</v>
      </c>
      <c r="DN11" t="s">
        <v>1017</v>
      </c>
      <c r="DO11" s="388" t="s">
        <v>3248</v>
      </c>
    </row>
    <row r="12" spans="1:119" ht="21" x14ac:dyDescent="0.35">
      <c r="A12" s="406" t="s">
        <v>774</v>
      </c>
      <c r="F12" s="395" t="s">
        <v>775</v>
      </c>
      <c r="G12" s="3" t="s">
        <v>1526</v>
      </c>
      <c r="O12" s="397">
        <v>100000</v>
      </c>
      <c r="P12" s="3">
        <v>150000</v>
      </c>
      <c r="Q12" s="397">
        <v>85000</v>
      </c>
      <c r="R12" s="398">
        <v>3000</v>
      </c>
      <c r="S12" s="425">
        <v>5000</v>
      </c>
      <c r="T12" s="3" t="s">
        <v>776</v>
      </c>
      <c r="U12" s="414" t="s">
        <v>777</v>
      </c>
      <c r="AC12" s="391" t="s">
        <v>778</v>
      </c>
      <c r="AF12" s="400" t="s">
        <v>779</v>
      </c>
      <c r="AH12" s="401">
        <v>111310</v>
      </c>
      <c r="AI12" s="240" t="s">
        <v>780</v>
      </c>
      <c r="AK12" s="22" t="s">
        <v>781</v>
      </c>
      <c r="AL12" s="22" t="s">
        <v>759</v>
      </c>
      <c r="AM12" s="22" t="s">
        <v>572</v>
      </c>
      <c r="AN12" s="22" t="s">
        <v>573</v>
      </c>
      <c r="AO12" s="22">
        <v>2</v>
      </c>
      <c r="AP12" t="str">
        <f t="shared" si="0"/>
        <v>LL</v>
      </c>
      <c r="AY12" s="395" t="s">
        <v>782</v>
      </c>
      <c r="AZ12" s="405"/>
      <c r="BB12" s="404" t="s">
        <v>783</v>
      </c>
      <c r="BG12" s="385" t="s">
        <v>615</v>
      </c>
      <c r="BH12" s="385">
        <v>2</v>
      </c>
      <c r="BL12" s="418" t="s">
        <v>784</v>
      </c>
      <c r="BM12" s="395" t="s">
        <v>785</v>
      </c>
      <c r="BN12" t="s">
        <v>1355</v>
      </c>
      <c r="BO12">
        <v>112</v>
      </c>
      <c r="BP12" t="s">
        <v>786</v>
      </c>
      <c r="BQ12" s="419">
        <f t="shared" si="5"/>
        <v>110</v>
      </c>
      <c r="BS12" s="409" t="s">
        <v>787</v>
      </c>
      <c r="BT12" s="409" t="s">
        <v>788</v>
      </c>
      <c r="BZ12" s="395" t="s">
        <v>789</v>
      </c>
      <c r="CA12">
        <f t="shared" si="1"/>
        <v>12</v>
      </c>
      <c r="CB12" t="str">
        <f t="shared" si="2"/>
        <v>T</v>
      </c>
      <c r="CC12" t="str">
        <f t="shared" si="3"/>
        <v>Tank Trailer</v>
      </c>
      <c r="CD12" t="e">
        <f t="shared" si="4"/>
        <v>#N/A</v>
      </c>
      <c r="CF12" s="395" t="s">
        <v>790</v>
      </c>
      <c r="CG12" s="411">
        <v>50000</v>
      </c>
      <c r="CK12" s="418" t="s">
        <v>791</v>
      </c>
      <c r="CN12" s="388" t="s">
        <v>792</v>
      </c>
      <c r="CQ12" s="3" t="s">
        <v>731</v>
      </c>
      <c r="CY12" s="3" t="s">
        <v>3045</v>
      </c>
      <c r="CZ12" s="3" t="s">
        <v>3058</v>
      </c>
      <c r="DC12"/>
      <c r="DD12"/>
      <c r="DE12"/>
      <c r="DF12"/>
      <c r="DG12"/>
      <c r="DH12"/>
      <c r="DI12"/>
      <c r="DJ12"/>
      <c r="DK12"/>
      <c r="DL12" t="s">
        <v>3169</v>
      </c>
      <c r="DM12" t="s">
        <v>1049</v>
      </c>
      <c r="DN12" t="s">
        <v>1033</v>
      </c>
      <c r="DO12" s="388" t="s">
        <v>3249</v>
      </c>
    </row>
    <row r="13" spans="1:119" ht="21" x14ac:dyDescent="0.35">
      <c r="A13" s="406" t="s">
        <v>793</v>
      </c>
      <c r="F13" s="395" t="s">
        <v>794</v>
      </c>
      <c r="G13" s="3" t="s">
        <v>1531</v>
      </c>
      <c r="O13" s="397" t="s">
        <v>790</v>
      </c>
      <c r="P13" s="3">
        <v>250000</v>
      </c>
      <c r="Q13" s="397">
        <v>100000</v>
      </c>
      <c r="R13" s="398">
        <v>3500</v>
      </c>
      <c r="AC13" t="s">
        <v>795</v>
      </c>
      <c r="AF13" s="400" t="s">
        <v>796</v>
      </c>
      <c r="AH13" s="401">
        <v>111320</v>
      </c>
      <c r="AI13" s="240" t="s">
        <v>797</v>
      </c>
      <c r="AK13" s="22" t="s">
        <v>798</v>
      </c>
      <c r="AL13" s="22" t="s">
        <v>759</v>
      </c>
      <c r="AM13" s="22" t="s">
        <v>572</v>
      </c>
      <c r="AN13" s="22" t="s">
        <v>573</v>
      </c>
      <c r="AO13" s="22">
        <v>2</v>
      </c>
      <c r="AP13" t="str">
        <f t="shared" si="0"/>
        <v>LL</v>
      </c>
      <c r="AR13" s="427" t="s">
        <v>496</v>
      </c>
      <c r="AS13" s="388"/>
      <c r="AY13" s="395" t="s">
        <v>799</v>
      </c>
      <c r="AZ13" s="405"/>
      <c r="BB13" s="395" t="s">
        <v>698</v>
      </c>
      <c r="BL13" s="395" t="s">
        <v>800</v>
      </c>
      <c r="BM13" s="395" t="s">
        <v>801</v>
      </c>
      <c r="BN13" t="s">
        <v>1487</v>
      </c>
      <c r="BO13">
        <v>113</v>
      </c>
      <c r="BP13" t="s">
        <v>802</v>
      </c>
      <c r="BQ13" s="419">
        <f t="shared" si="5"/>
        <v>111</v>
      </c>
      <c r="BS13" s="409" t="s">
        <v>803</v>
      </c>
      <c r="BT13" s="409" t="s">
        <v>804</v>
      </c>
      <c r="BZ13" s="395" t="s">
        <v>805</v>
      </c>
      <c r="CA13">
        <f t="shared" si="1"/>
        <v>13</v>
      </c>
      <c r="CB13" t="str">
        <f t="shared" si="2"/>
        <v>C</v>
      </c>
      <c r="CC13" t="str">
        <f t="shared" si="3"/>
        <v>Flatbed Trailer</v>
      </c>
      <c r="CD13" t="str">
        <f t="shared" si="4"/>
        <v>Vehicles which are not otherwise classified</v>
      </c>
      <c r="CF13" s="395" t="s">
        <v>806</v>
      </c>
      <c r="CG13" s="411">
        <v>10000</v>
      </c>
      <c r="CK13" s="418" t="s">
        <v>807</v>
      </c>
      <c r="CM13" s="414"/>
      <c r="CN13" s="388" t="s">
        <v>808</v>
      </c>
      <c r="CQ13" s="3" t="s">
        <v>3018</v>
      </c>
      <c r="CY13" s="3" t="s">
        <v>3046</v>
      </c>
      <c r="CZ13" s="3" t="s">
        <v>3059</v>
      </c>
      <c r="DC13"/>
      <c r="DD13"/>
      <c r="DE13"/>
      <c r="DF13"/>
      <c r="DG13"/>
      <c r="DH13"/>
      <c r="DI13"/>
      <c r="DJ13"/>
      <c r="DK13"/>
      <c r="DL13" t="s">
        <v>3170</v>
      </c>
      <c r="DM13" t="s">
        <v>1064</v>
      </c>
      <c r="DN13" t="s">
        <v>970</v>
      </c>
      <c r="DO13" s="388" t="s">
        <v>3250</v>
      </c>
    </row>
    <row r="14" spans="1:119" ht="21" x14ac:dyDescent="0.35">
      <c r="F14" s="395" t="s">
        <v>809</v>
      </c>
      <c r="G14" s="3" t="e">
        <v>#N/A</v>
      </c>
      <c r="O14" s="397">
        <v>125000</v>
      </c>
      <c r="P14" s="3">
        <v>300000</v>
      </c>
      <c r="Q14" s="397" t="s">
        <v>790</v>
      </c>
      <c r="R14" s="398">
        <v>5000</v>
      </c>
      <c r="AC14" t="s">
        <v>810</v>
      </c>
      <c r="AF14" s="400" t="s">
        <v>811</v>
      </c>
      <c r="AH14" s="401">
        <v>111331</v>
      </c>
      <c r="AI14" s="240" t="s">
        <v>812</v>
      </c>
      <c r="AK14" s="22">
        <v>7</v>
      </c>
      <c r="AL14" s="22" t="s">
        <v>813</v>
      </c>
      <c r="AM14" s="22" t="s">
        <v>572</v>
      </c>
      <c r="AN14" s="22" t="s">
        <v>573</v>
      </c>
      <c r="AO14" s="22">
        <v>2</v>
      </c>
      <c r="AP14" t="str">
        <f t="shared" si="0"/>
        <v>LL</v>
      </c>
      <c r="AR14" s="388" t="s">
        <v>535</v>
      </c>
      <c r="AS14" s="388" t="s">
        <v>738</v>
      </c>
      <c r="AY14" s="395" t="s">
        <v>814</v>
      </c>
      <c r="AZ14" s="405"/>
      <c r="BD14" s="395" t="s">
        <v>815</v>
      </c>
      <c r="BL14" s="418" t="s">
        <v>816</v>
      </c>
      <c r="BM14" s="428" t="s">
        <v>817</v>
      </c>
      <c r="BN14" t="s">
        <v>1587</v>
      </c>
      <c r="BO14">
        <v>114</v>
      </c>
      <c r="BP14" t="s">
        <v>818</v>
      </c>
      <c r="BQ14" s="419">
        <f t="shared" si="5"/>
        <v>112</v>
      </c>
      <c r="BS14" s="409" t="s">
        <v>819</v>
      </c>
      <c r="BT14" s="409" t="s">
        <v>820</v>
      </c>
      <c r="BZ14" s="395" t="s">
        <v>821</v>
      </c>
      <c r="CA14">
        <f t="shared" si="1"/>
        <v>13</v>
      </c>
      <c r="CB14" t="str">
        <f t="shared" si="2"/>
        <v>G</v>
      </c>
      <c r="CC14" t="str">
        <f t="shared" si="3"/>
        <v>Flatbed Trailer</v>
      </c>
      <c r="CD14" t="str">
        <f t="shared" si="4"/>
        <v>Vehicles used to haul cut timber, logs or pulpwood.</v>
      </c>
      <c r="CF14" s="395" t="s">
        <v>822</v>
      </c>
      <c r="CG14" s="411">
        <v>100000</v>
      </c>
      <c r="CK14" s="429" t="s">
        <v>823</v>
      </c>
      <c r="CN14" s="388" t="s">
        <v>824</v>
      </c>
      <c r="CQ14" s="3" t="s">
        <v>3019</v>
      </c>
      <c r="CY14" s="3" t="s">
        <v>3047</v>
      </c>
      <c r="CZ14" s="3" t="s">
        <v>3060</v>
      </c>
      <c r="DC14"/>
      <c r="DD14"/>
      <c r="DE14"/>
      <c r="DF14"/>
      <c r="DG14"/>
      <c r="DH14"/>
      <c r="DI14"/>
      <c r="DJ14"/>
      <c r="DK14"/>
      <c r="DL14" t="s">
        <v>3171</v>
      </c>
      <c r="DM14" t="s">
        <v>923</v>
      </c>
      <c r="DN14" t="s">
        <v>985</v>
      </c>
      <c r="DO14" s="388" t="s">
        <v>3251</v>
      </c>
    </row>
    <row r="15" spans="1:119" ht="21" x14ac:dyDescent="0.35">
      <c r="F15" s="395" t="s">
        <v>825</v>
      </c>
      <c r="O15" s="397" t="s">
        <v>826</v>
      </c>
      <c r="P15" s="3">
        <v>350000</v>
      </c>
      <c r="Q15" s="397">
        <v>125000</v>
      </c>
      <c r="R15" s="398">
        <v>10000</v>
      </c>
      <c r="AC15" t="s">
        <v>827</v>
      </c>
      <c r="AF15" s="430" t="s">
        <v>828</v>
      </c>
      <c r="AH15" s="401">
        <v>111332</v>
      </c>
      <c r="AI15" s="240" t="s">
        <v>829</v>
      </c>
      <c r="AK15" s="22">
        <v>8</v>
      </c>
      <c r="AL15" s="22" t="s">
        <v>830</v>
      </c>
      <c r="AM15" s="22" t="s">
        <v>572</v>
      </c>
      <c r="AN15" s="22" t="s">
        <v>573</v>
      </c>
      <c r="AO15" s="22">
        <v>2</v>
      </c>
      <c r="AP15" t="str">
        <f t="shared" si="0"/>
        <v>LL</v>
      </c>
      <c r="AR15" s="388" t="s">
        <v>572</v>
      </c>
      <c r="AS15" s="388" t="s">
        <v>760</v>
      </c>
      <c r="AY15" s="395" t="s">
        <v>831</v>
      </c>
      <c r="AZ15" s="405"/>
      <c r="BD15" s="395" t="s">
        <v>719</v>
      </c>
      <c r="BL15" s="395" t="s">
        <v>832</v>
      </c>
      <c r="BM15" s="395" t="s">
        <v>833</v>
      </c>
      <c r="BN15" t="s">
        <v>1591</v>
      </c>
      <c r="BO15">
        <v>115</v>
      </c>
      <c r="BP15" t="s">
        <v>834</v>
      </c>
      <c r="BQ15" s="419">
        <f t="shared" si="5"/>
        <v>113</v>
      </c>
      <c r="BS15" s="409" t="s">
        <v>835</v>
      </c>
      <c r="BT15" s="409" t="s">
        <v>836</v>
      </c>
      <c r="BZ15" s="395" t="s">
        <v>837</v>
      </c>
      <c r="CA15">
        <f t="shared" si="1"/>
        <v>13</v>
      </c>
      <c r="CB15" t="str">
        <f t="shared" si="2"/>
        <v>H</v>
      </c>
      <c r="CC15" t="str">
        <f t="shared" si="3"/>
        <v>Flatbed Trailer</v>
      </c>
      <c r="CD15" t="str">
        <f t="shared" si="4"/>
        <v>Vehicles which, due to their manner of operation, are identified as having
a high risk exposure. High risk is generally based on the size/stability of
loads being hauled; mileage traveled, or time constraints on delivery.</v>
      </c>
      <c r="CF15" s="395" t="s">
        <v>684</v>
      </c>
      <c r="CG15" s="411">
        <v>25000</v>
      </c>
      <c r="CN15" s="388" t="s">
        <v>838</v>
      </c>
      <c r="CQ15" s="3" t="s">
        <v>348</v>
      </c>
      <c r="CZ15" s="3" t="s">
        <v>3061</v>
      </c>
      <c r="DC15"/>
      <c r="DD15"/>
      <c r="DE15"/>
      <c r="DF15"/>
      <c r="DG15"/>
      <c r="DH15"/>
      <c r="DI15"/>
      <c r="DJ15"/>
      <c r="DK15"/>
      <c r="DL15" t="s">
        <v>3172</v>
      </c>
      <c r="DM15" t="s">
        <v>939</v>
      </c>
      <c r="DN15" t="s">
        <v>551</v>
      </c>
      <c r="DO15" s="388" t="s">
        <v>3252</v>
      </c>
    </row>
    <row r="16" spans="1:119" ht="20.25" x14ac:dyDescent="0.45">
      <c r="F16" s="395" t="s">
        <v>839</v>
      </c>
      <c r="O16" s="397">
        <v>150000</v>
      </c>
      <c r="P16" s="3">
        <v>500000</v>
      </c>
      <c r="Q16" s="397" t="s">
        <v>826</v>
      </c>
      <c r="R16" s="398">
        <v>25000</v>
      </c>
      <c r="AC16" t="s">
        <v>840</v>
      </c>
      <c r="AF16" s="400" t="s">
        <v>841</v>
      </c>
      <c r="AH16" s="401">
        <v>111333</v>
      </c>
      <c r="AI16" s="240" t="s">
        <v>842</v>
      </c>
      <c r="AK16" s="22">
        <v>9</v>
      </c>
      <c r="AL16" s="22" t="s">
        <v>843</v>
      </c>
      <c r="AM16" s="22" t="s">
        <v>572</v>
      </c>
      <c r="AN16" s="22" t="s">
        <v>573</v>
      </c>
      <c r="AO16" s="22">
        <v>1</v>
      </c>
      <c r="AP16" t="str">
        <f t="shared" si="0"/>
        <v>LL</v>
      </c>
      <c r="AR16" s="388" t="s">
        <v>625</v>
      </c>
      <c r="AS16" s="388" t="s">
        <v>694</v>
      </c>
      <c r="AY16" s="395" t="s">
        <v>844</v>
      </c>
      <c r="AZ16" s="405"/>
      <c r="BD16" s="395" t="s">
        <v>845</v>
      </c>
      <c r="BL16" s="418" t="s">
        <v>846</v>
      </c>
      <c r="BM16" s="395" t="s">
        <v>847</v>
      </c>
      <c r="BN16" t="s">
        <v>1492</v>
      </c>
      <c r="BO16">
        <v>116</v>
      </c>
      <c r="BP16" t="s">
        <v>848</v>
      </c>
      <c r="BQ16" s="419">
        <f t="shared" si="5"/>
        <v>114</v>
      </c>
      <c r="BS16" s="409" t="s">
        <v>849</v>
      </c>
      <c r="BT16" s="409" t="s">
        <v>850</v>
      </c>
      <c r="BZ16" s="404" t="s">
        <v>851</v>
      </c>
      <c r="CA16">
        <f t="shared" si="1"/>
        <v>13</v>
      </c>
      <c r="CB16" t="str">
        <f t="shared" si="2"/>
        <v>N</v>
      </c>
      <c r="CC16" t="str">
        <f t="shared" si="3"/>
        <v>Flatbed Trailer</v>
      </c>
      <c r="CD16" t="str">
        <f t="shared" si="4"/>
        <v>Vehicles operated for primarily personal purposes.</v>
      </c>
      <c r="CF16" s="395" t="s">
        <v>540</v>
      </c>
      <c r="CG16" s="395" t="s">
        <v>540</v>
      </c>
      <c r="CN16" s="388" t="s">
        <v>852</v>
      </c>
      <c r="CQ16" s="3" t="s">
        <v>526</v>
      </c>
      <c r="DC16"/>
      <c r="DD16"/>
      <c r="DE16"/>
      <c r="DF16"/>
      <c r="DG16"/>
      <c r="DH16"/>
      <c r="DI16"/>
      <c r="DJ16"/>
      <c r="DK16"/>
      <c r="DL16" t="s">
        <v>3173</v>
      </c>
      <c r="DM16" t="s">
        <v>892</v>
      </c>
      <c r="DN16" t="s">
        <v>3174</v>
      </c>
      <c r="DO16" s="388" t="s">
        <v>3253</v>
      </c>
    </row>
    <row r="17" spans="1:119" ht="20.25" x14ac:dyDescent="0.45">
      <c r="F17" s="395" t="s">
        <v>853</v>
      </c>
      <c r="O17" s="397">
        <v>250000</v>
      </c>
      <c r="P17" s="3">
        <v>650000</v>
      </c>
      <c r="Q17" s="397">
        <v>150000</v>
      </c>
      <c r="R17" s="398">
        <v>50000</v>
      </c>
      <c r="AC17" t="s">
        <v>854</v>
      </c>
      <c r="AF17" s="400" t="s">
        <v>855</v>
      </c>
      <c r="AH17" s="401">
        <v>111334</v>
      </c>
      <c r="AI17" s="240" t="s">
        <v>856</v>
      </c>
      <c r="AK17" s="22">
        <v>10</v>
      </c>
      <c r="AL17" s="22" t="s">
        <v>857</v>
      </c>
      <c r="AM17" s="22" t="s">
        <v>535</v>
      </c>
      <c r="AN17" s="22" t="s">
        <v>536</v>
      </c>
      <c r="AO17" s="22">
        <v>1</v>
      </c>
      <c r="AP17" t="str">
        <f t="shared" si="0"/>
        <v>LC</v>
      </c>
      <c r="AR17" s="388" t="s">
        <v>858</v>
      </c>
      <c r="AS17" s="388" t="s">
        <v>715</v>
      </c>
      <c r="AY17" s="395" t="s">
        <v>859</v>
      </c>
      <c r="AZ17" s="405"/>
      <c r="BD17" s="395" t="s">
        <v>742</v>
      </c>
      <c r="BL17" s="395" t="s">
        <v>860</v>
      </c>
      <c r="BM17"/>
      <c r="BN17" t="s">
        <v>675</v>
      </c>
      <c r="BO17">
        <v>117</v>
      </c>
      <c r="BP17" t="s">
        <v>861</v>
      </c>
      <c r="BQ17" s="419">
        <f t="shared" si="5"/>
        <v>115</v>
      </c>
      <c r="BS17" s="409" t="s">
        <v>862</v>
      </c>
      <c r="BT17" s="409" t="s">
        <v>863</v>
      </c>
      <c r="BZ17" s="395" t="s">
        <v>864</v>
      </c>
      <c r="CA17">
        <f t="shared" si="1"/>
        <v>13</v>
      </c>
      <c r="CB17" t="str">
        <f t="shared" si="2"/>
        <v>Q</v>
      </c>
      <c r="CC17" t="str">
        <f t="shared" si="3"/>
        <v>Flatbed Trailer</v>
      </c>
      <c r="CD17" t="str">
        <f t="shared" si="4"/>
        <v>Vehicles used to haul coal from coal mines to various destinations
including but not limited to barges, railcars, power plants/stations, or any
other destination used exclusively for business purposes.</v>
      </c>
      <c r="CN17" s="388" t="s">
        <v>865</v>
      </c>
      <c r="CQ17" s="3" t="s">
        <v>561</v>
      </c>
      <c r="DC17"/>
      <c r="DD17"/>
      <c r="DE17"/>
      <c r="DF17"/>
      <c r="DG17"/>
      <c r="DH17"/>
      <c r="DI17"/>
      <c r="DJ17"/>
      <c r="DK17"/>
      <c r="DL17" t="s">
        <v>3175</v>
      </c>
      <c r="DM17" t="s">
        <v>908</v>
      </c>
      <c r="DN17" t="s">
        <v>3176</v>
      </c>
      <c r="DO17" s="388" t="s">
        <v>3254</v>
      </c>
    </row>
    <row r="18" spans="1:119" ht="20.65" thickBot="1" x14ac:dyDescent="0.5">
      <c r="F18" s="395" t="s">
        <v>866</v>
      </c>
      <c r="O18" s="397" t="s">
        <v>822</v>
      </c>
      <c r="P18" s="3">
        <v>750000</v>
      </c>
      <c r="Q18" s="397">
        <v>250000</v>
      </c>
      <c r="R18" s="431">
        <v>60000</v>
      </c>
      <c r="AC18" t="s">
        <v>867</v>
      </c>
      <c r="AF18" s="400" t="s">
        <v>868</v>
      </c>
      <c r="AH18" s="401">
        <v>111335</v>
      </c>
      <c r="AI18" s="240" t="s">
        <v>869</v>
      </c>
      <c r="AK18" s="22">
        <v>12</v>
      </c>
      <c r="AL18" s="22" t="s">
        <v>870</v>
      </c>
      <c r="AM18" s="22" t="s">
        <v>858</v>
      </c>
      <c r="AN18" s="22" t="s">
        <v>536</v>
      </c>
      <c r="AO18" s="22">
        <v>1</v>
      </c>
      <c r="AP18" t="str">
        <f t="shared" si="0"/>
        <v>ST</v>
      </c>
      <c r="AY18" s="432" t="s">
        <v>871</v>
      </c>
      <c r="AZ18" s="433"/>
      <c r="BD18" s="395" t="s">
        <v>872</v>
      </c>
      <c r="BL18" s="418" t="s">
        <v>873</v>
      </c>
      <c r="BM18"/>
      <c r="BN18" t="s">
        <v>1497</v>
      </c>
      <c r="BO18">
        <v>118</v>
      </c>
      <c r="BP18" t="s">
        <v>874</v>
      </c>
      <c r="BQ18" s="419">
        <f t="shared" si="5"/>
        <v>116</v>
      </c>
      <c r="BS18" s="409" t="s">
        <v>875</v>
      </c>
      <c r="BT18" s="409" t="s">
        <v>876</v>
      </c>
      <c r="BZ18" s="395" t="s">
        <v>877</v>
      </c>
      <c r="CA18">
        <f t="shared" si="1"/>
        <v>13</v>
      </c>
      <c r="CB18" t="str">
        <f t="shared" si="2"/>
        <v>R</v>
      </c>
      <c r="CC18" t="str">
        <f t="shared" si="3"/>
        <v>Flatbed Trailer</v>
      </c>
      <c r="CD18" t="str">
        <f t="shared" si="4"/>
        <v>Vehicles used in repossession or other high exposure towing situations.</v>
      </c>
      <c r="CN18" s="388" t="s">
        <v>878</v>
      </c>
      <c r="CQ18" s="3" t="s">
        <v>591</v>
      </c>
      <c r="DC18"/>
      <c r="DD18"/>
      <c r="DE18"/>
      <c r="DF18"/>
      <c r="DG18"/>
      <c r="DH18"/>
      <c r="DI18"/>
      <c r="DJ18"/>
      <c r="DK18"/>
      <c r="DL18" t="s">
        <v>3177</v>
      </c>
      <c r="DM18" t="s">
        <v>954</v>
      </c>
      <c r="DN18" t="s">
        <v>3178</v>
      </c>
      <c r="DO18" s="388" t="s">
        <v>3255</v>
      </c>
    </row>
    <row r="19" spans="1:119" ht="20.25" x14ac:dyDescent="0.45">
      <c r="F19" s="395" t="s">
        <v>879</v>
      </c>
      <c r="O19" s="397">
        <v>300000</v>
      </c>
      <c r="P19" s="3">
        <v>1000000</v>
      </c>
      <c r="Q19" s="397" t="s">
        <v>822</v>
      </c>
      <c r="AC19" s="391" t="s">
        <v>880</v>
      </c>
      <c r="AF19" s="400" t="s">
        <v>881</v>
      </c>
      <c r="AH19" s="401">
        <v>111336</v>
      </c>
      <c r="AI19" s="240" t="s">
        <v>882</v>
      </c>
      <c r="AK19" s="22">
        <v>13</v>
      </c>
      <c r="AL19" s="22" t="s">
        <v>883</v>
      </c>
      <c r="AM19" s="22" t="s">
        <v>858</v>
      </c>
      <c r="AN19" s="22" t="s">
        <v>536</v>
      </c>
      <c r="AO19" s="22">
        <v>1</v>
      </c>
      <c r="AP19" t="str">
        <f t="shared" si="0"/>
        <v>ST</v>
      </c>
      <c r="AS19" s="22" t="s">
        <v>884</v>
      </c>
      <c r="AT19" s="22"/>
      <c r="AU19" s="22" t="s">
        <v>885</v>
      </c>
      <c r="AY19" s="432" t="s">
        <v>886</v>
      </c>
      <c r="AZ19" s="433"/>
      <c r="BD19" s="395" t="s">
        <v>764</v>
      </c>
      <c r="BL19" s="404" t="s">
        <v>887</v>
      </c>
      <c r="BM19"/>
      <c r="BN19" t="s">
        <v>1235</v>
      </c>
      <c r="BO19">
        <v>119</v>
      </c>
      <c r="BP19" t="s">
        <v>888</v>
      </c>
      <c r="BQ19" s="419">
        <f t="shared" si="5"/>
        <v>117</v>
      </c>
      <c r="BS19" s="409" t="s">
        <v>889</v>
      </c>
      <c r="BT19" s="409" t="s">
        <v>890</v>
      </c>
      <c r="BZ19" s="395" t="s">
        <v>891</v>
      </c>
      <c r="CA19">
        <f t="shared" si="1"/>
        <v>13</v>
      </c>
      <c r="CB19" t="str">
        <f t="shared" si="2"/>
        <v>S</v>
      </c>
      <c r="CC19" t="str">
        <f t="shared" si="3"/>
        <v>Flatbed Trailer</v>
      </c>
      <c r="CD19" t="str">
        <f t="shared" si="4"/>
        <v>Vehicles, used to carry tools, supplies or supervisory personnel to or from a jobsite, that remain parked at 2 or fewer jobsites for most of the workday. Also includes farm/yard vehicles used for incidental trips</v>
      </c>
      <c r="CN19" s="388" t="s">
        <v>892</v>
      </c>
      <c r="CQ19" s="3" t="s">
        <v>618</v>
      </c>
      <c r="DC19"/>
      <c r="DD19"/>
      <c r="DE19"/>
      <c r="DF19"/>
      <c r="DG19"/>
      <c r="DH19"/>
      <c r="DI19"/>
      <c r="DJ19"/>
      <c r="DK19"/>
      <c r="DL19" t="s">
        <v>3179</v>
      </c>
      <c r="DM19" t="s">
        <v>1237</v>
      </c>
      <c r="DN19" t="s">
        <v>3180</v>
      </c>
      <c r="DO19" s="388" t="s">
        <v>3256</v>
      </c>
    </row>
    <row r="20" spans="1:119" ht="20.25" x14ac:dyDescent="0.45">
      <c r="F20" s="395" t="s">
        <v>893</v>
      </c>
      <c r="O20" s="397">
        <v>350000</v>
      </c>
      <c r="P20" s="3">
        <v>1500000</v>
      </c>
      <c r="Q20" s="397">
        <v>300000</v>
      </c>
      <c r="AC20" t="s">
        <v>894</v>
      </c>
      <c r="AF20" s="400" t="s">
        <v>895</v>
      </c>
      <c r="AH20" s="401">
        <v>111339</v>
      </c>
      <c r="AI20" s="240" t="s">
        <v>896</v>
      </c>
      <c r="AK20" s="22">
        <v>14</v>
      </c>
      <c r="AL20" s="22" t="s">
        <v>897</v>
      </c>
      <c r="AM20" s="22" t="s">
        <v>858</v>
      </c>
      <c r="AN20" s="22" t="s">
        <v>536</v>
      </c>
      <c r="AO20" s="22">
        <v>1</v>
      </c>
      <c r="AP20" t="str">
        <f t="shared" si="0"/>
        <v>ST</v>
      </c>
      <c r="AR20" t="s">
        <v>898</v>
      </c>
      <c r="AS20" t="s">
        <v>899</v>
      </c>
      <c r="AT20" s="22" t="s">
        <v>900</v>
      </c>
      <c r="AU20" t="s">
        <v>901</v>
      </c>
      <c r="AY20" s="406" t="s">
        <v>902</v>
      </c>
      <c r="AZ20" s="434"/>
      <c r="BL20" s="418" t="s">
        <v>903</v>
      </c>
      <c r="BM20"/>
      <c r="BN20" t="s">
        <v>700</v>
      </c>
      <c r="BO20">
        <v>204</v>
      </c>
      <c r="BP20" t="s">
        <v>904</v>
      </c>
      <c r="BQ20" s="419">
        <f t="shared" si="5"/>
        <v>118</v>
      </c>
      <c r="BS20" s="409" t="s">
        <v>905</v>
      </c>
      <c r="BT20" s="409" t="s">
        <v>906</v>
      </c>
      <c r="BZ20" s="395" t="s">
        <v>907</v>
      </c>
      <c r="CA20">
        <f t="shared" si="1"/>
        <v>13</v>
      </c>
      <c r="CB20" t="str">
        <f t="shared" si="2"/>
        <v>T</v>
      </c>
      <c r="CC20" t="str">
        <f t="shared" si="3"/>
        <v>Flatbed Trailer</v>
      </c>
      <c r="CD20" t="e">
        <f t="shared" si="4"/>
        <v>#N/A</v>
      </c>
      <c r="CN20" s="388" t="s">
        <v>908</v>
      </c>
      <c r="CQ20" s="3" t="s">
        <v>641</v>
      </c>
      <c r="DC20"/>
      <c r="DD20"/>
      <c r="DE20"/>
      <c r="DF20"/>
      <c r="DG20"/>
      <c r="DH20"/>
      <c r="DI20"/>
      <c r="DJ20"/>
      <c r="DK20"/>
      <c r="DL20" t="s">
        <v>3181</v>
      </c>
      <c r="DM20" t="s">
        <v>1245</v>
      </c>
      <c r="DN20" t="s">
        <v>3182</v>
      </c>
      <c r="DO20" s="388" t="s">
        <v>3257</v>
      </c>
    </row>
    <row r="21" spans="1:119" ht="50.1" customHeight="1" x14ac:dyDescent="0.45">
      <c r="F21" s="395" t="s">
        <v>909</v>
      </c>
      <c r="O21" s="397">
        <v>500000</v>
      </c>
      <c r="P21" s="3">
        <v>2000000</v>
      </c>
      <c r="Q21" s="397">
        <v>350000</v>
      </c>
      <c r="AC21" t="s">
        <v>910</v>
      </c>
      <c r="AF21" s="400" t="s">
        <v>911</v>
      </c>
      <c r="AH21" s="401">
        <v>111411</v>
      </c>
      <c r="AI21" s="240" t="s">
        <v>912</v>
      </c>
      <c r="AK21" s="22">
        <v>15</v>
      </c>
      <c r="AL21" s="22" t="s">
        <v>913</v>
      </c>
      <c r="AM21" s="22" t="s">
        <v>535</v>
      </c>
      <c r="AN21" s="22" t="s">
        <v>536</v>
      </c>
      <c r="AO21" s="22">
        <v>1</v>
      </c>
      <c r="AP21" t="str">
        <f t="shared" si="0"/>
        <v>LC</v>
      </c>
      <c r="AR21" t="s">
        <v>914</v>
      </c>
      <c r="AS21" t="s">
        <v>441</v>
      </c>
      <c r="AT21" s="22" t="s">
        <v>915</v>
      </c>
      <c r="AU21" s="435" t="s">
        <v>916</v>
      </c>
      <c r="AY21" s="406" t="s">
        <v>917</v>
      </c>
      <c r="AZ21" s="434"/>
      <c r="BL21" s="395" t="s">
        <v>918</v>
      </c>
      <c r="BM21"/>
      <c r="BN21" t="s">
        <v>1595</v>
      </c>
      <c r="BO21">
        <v>205</v>
      </c>
      <c r="BP21" t="s">
        <v>919</v>
      </c>
      <c r="BQ21" s="419">
        <f t="shared" si="5"/>
        <v>119</v>
      </c>
      <c r="BS21" s="409" t="s">
        <v>920</v>
      </c>
      <c r="BT21" s="409" t="s">
        <v>921</v>
      </c>
      <c r="BZ21" s="395" t="s">
        <v>922</v>
      </c>
      <c r="CA21">
        <f t="shared" si="1"/>
        <v>13</v>
      </c>
      <c r="CB21" t="str">
        <f t="shared" si="2"/>
        <v>W</v>
      </c>
      <c r="CC21" t="str">
        <f t="shared" si="3"/>
        <v>Flatbed Trailer</v>
      </c>
      <c r="CD21" t="str">
        <f t="shared" si="4"/>
        <v>Vehicles used in Tow businesses on-call 24 hours a day 7 days a week.</v>
      </c>
      <c r="CN21" s="388" t="s">
        <v>923</v>
      </c>
      <c r="CQ21" s="3" t="s">
        <v>661</v>
      </c>
      <c r="DC21"/>
      <c r="DD21"/>
      <c r="DE21"/>
      <c r="DF21"/>
      <c r="DG21"/>
      <c r="DH21"/>
      <c r="DI21"/>
      <c r="DJ21"/>
      <c r="DK21"/>
      <c r="DL21" t="s">
        <v>3183</v>
      </c>
      <c r="DM21" t="s">
        <v>1253</v>
      </c>
      <c r="DN21" t="s">
        <v>3184</v>
      </c>
      <c r="DO21" s="388" t="s">
        <v>3258</v>
      </c>
    </row>
    <row r="22" spans="1:119" ht="22.5" x14ac:dyDescent="0.25">
      <c r="F22" s="395" t="s">
        <v>924</v>
      </c>
      <c r="O22" s="397">
        <v>650000</v>
      </c>
      <c r="P22" s="3">
        <v>3000000</v>
      </c>
      <c r="Q22" s="397">
        <v>500000</v>
      </c>
      <c r="AC22" t="s">
        <v>925</v>
      </c>
      <c r="AF22" s="436" t="s">
        <v>926</v>
      </c>
      <c r="AH22" s="401">
        <v>111419</v>
      </c>
      <c r="AI22" s="240" t="s">
        <v>927</v>
      </c>
      <c r="AK22" s="22">
        <v>16</v>
      </c>
      <c r="AL22" s="22" t="s">
        <v>928</v>
      </c>
      <c r="AM22" s="22" t="s">
        <v>858</v>
      </c>
      <c r="AN22" s="22" t="s">
        <v>536</v>
      </c>
      <c r="AO22" s="22">
        <v>1</v>
      </c>
      <c r="AP22" t="str">
        <f t="shared" si="0"/>
        <v>ST</v>
      </c>
      <c r="AR22" t="s">
        <v>929</v>
      </c>
      <c r="AS22" t="s">
        <v>930</v>
      </c>
      <c r="AT22" s="22" t="s">
        <v>931</v>
      </c>
      <c r="AU22" t="s">
        <v>932</v>
      </c>
      <c r="AY22" s="395" t="s">
        <v>933</v>
      </c>
      <c r="AZ22" s="405"/>
      <c r="BL22" s="418" t="s">
        <v>934</v>
      </c>
      <c r="BM22"/>
      <c r="BN22" t="s">
        <v>1619</v>
      </c>
      <c r="BO22">
        <v>304</v>
      </c>
      <c r="BP22" t="s">
        <v>935</v>
      </c>
      <c r="BQ22" s="419">
        <v>201</v>
      </c>
      <c r="BS22" s="409" t="s">
        <v>936</v>
      </c>
      <c r="BT22" s="409" t="s">
        <v>937</v>
      </c>
      <c r="BZ22" s="395" t="s">
        <v>938</v>
      </c>
      <c r="CA22">
        <f t="shared" si="1"/>
        <v>14</v>
      </c>
      <c r="CB22" t="str">
        <f t="shared" si="2"/>
        <v>C</v>
      </c>
      <c r="CC22" t="str">
        <f t="shared" si="3"/>
        <v>Pole Trailer</v>
      </c>
      <c r="CD22" t="str">
        <f t="shared" si="4"/>
        <v>Vehicles which are not otherwise classified</v>
      </c>
      <c r="CN22" s="388" t="s">
        <v>939</v>
      </c>
      <c r="CQ22" s="3" t="s">
        <v>685</v>
      </c>
      <c r="DC22"/>
      <c r="DD22"/>
      <c r="DE22"/>
      <c r="DF22"/>
      <c r="DG22"/>
      <c r="DH22"/>
      <c r="DI22"/>
      <c r="DJ22"/>
      <c r="DK22"/>
      <c r="DL22" t="s">
        <v>3185</v>
      </c>
      <c r="DM22" t="s">
        <v>1221</v>
      </c>
      <c r="DN22" t="s">
        <v>3186</v>
      </c>
      <c r="DO22" s="388" t="s">
        <v>3259</v>
      </c>
    </row>
    <row r="23" spans="1:119" ht="22.5" x14ac:dyDescent="0.25">
      <c r="F23" s="395" t="s">
        <v>940</v>
      </c>
      <c r="O23" s="397">
        <v>750000</v>
      </c>
      <c r="P23" s="3">
        <v>5000000</v>
      </c>
      <c r="Q23" s="397">
        <v>650000</v>
      </c>
      <c r="AC23" t="s">
        <v>941</v>
      </c>
      <c r="AF23" s="436" t="s">
        <v>942</v>
      </c>
      <c r="AH23" s="401">
        <v>111421</v>
      </c>
      <c r="AI23" s="240" t="s">
        <v>943</v>
      </c>
      <c r="AK23" s="22">
        <v>17</v>
      </c>
      <c r="AL23" s="22" t="s">
        <v>944</v>
      </c>
      <c r="AM23" s="22" t="s">
        <v>535</v>
      </c>
      <c r="AN23" s="22" t="s">
        <v>536</v>
      </c>
      <c r="AO23" s="22">
        <v>1</v>
      </c>
      <c r="AP23" t="str">
        <f t="shared" si="0"/>
        <v>LC</v>
      </c>
      <c r="AR23" t="s">
        <v>945</v>
      </c>
      <c r="AS23" t="s">
        <v>946</v>
      </c>
      <c r="AT23" s="22" t="s">
        <v>41</v>
      </c>
      <c r="AU23" t="s">
        <v>947</v>
      </c>
      <c r="AY23" s="395" t="s">
        <v>948</v>
      </c>
      <c r="AZ23" s="405"/>
      <c r="BL23" s="395" t="s">
        <v>949</v>
      </c>
      <c r="BM23"/>
      <c r="BN23" t="s">
        <v>723</v>
      </c>
      <c r="BO23">
        <v>306</v>
      </c>
      <c r="BP23" t="s">
        <v>950</v>
      </c>
      <c r="BQ23" s="419">
        <v>202</v>
      </c>
      <c r="BS23" s="409" t="s">
        <v>951</v>
      </c>
      <c r="BT23" s="409" t="s">
        <v>952</v>
      </c>
      <c r="BZ23" s="395" t="s">
        <v>953</v>
      </c>
      <c r="CA23">
        <f t="shared" si="1"/>
        <v>14</v>
      </c>
      <c r="CB23" t="str">
        <f t="shared" si="2"/>
        <v>G</v>
      </c>
      <c r="CC23" t="str">
        <f t="shared" si="3"/>
        <v>Pole Trailer</v>
      </c>
      <c r="CD23" t="str">
        <f t="shared" si="4"/>
        <v>Vehicles used to haul cut timber, logs or pulpwood.</v>
      </c>
      <c r="CN23" s="388" t="s">
        <v>954</v>
      </c>
      <c r="CQ23" s="3" t="s">
        <v>709</v>
      </c>
      <c r="DC23"/>
      <c r="DD23"/>
      <c r="DE23"/>
      <c r="DF23"/>
      <c r="DG23"/>
      <c r="DH23"/>
      <c r="DI23"/>
      <c r="DJ23"/>
      <c r="DK23"/>
      <c r="DL23" t="s">
        <v>3187</v>
      </c>
      <c r="DM23" t="s">
        <v>1229</v>
      </c>
      <c r="DN23" t="s">
        <v>3188</v>
      </c>
      <c r="DO23" s="388" t="s">
        <v>3260</v>
      </c>
    </row>
    <row r="24" spans="1:119" ht="22.5" x14ac:dyDescent="0.25">
      <c r="F24" s="395" t="s">
        <v>955</v>
      </c>
      <c r="O24" s="397">
        <v>1000000</v>
      </c>
      <c r="P24" s="3" t="s">
        <v>362</v>
      </c>
      <c r="Q24" s="397">
        <v>750000</v>
      </c>
      <c r="AC24" t="s">
        <v>956</v>
      </c>
      <c r="AF24" s="436" t="s">
        <v>957</v>
      </c>
      <c r="AH24" s="401">
        <v>111422</v>
      </c>
      <c r="AI24" s="240" t="s">
        <v>958</v>
      </c>
      <c r="AK24" s="22">
        <v>18</v>
      </c>
      <c r="AL24" s="22" t="s">
        <v>959</v>
      </c>
      <c r="AM24" s="22" t="s">
        <v>572</v>
      </c>
      <c r="AN24" s="22" t="s">
        <v>573</v>
      </c>
      <c r="AO24" s="22">
        <v>1</v>
      </c>
      <c r="AP24" t="str">
        <f t="shared" si="0"/>
        <v>LL</v>
      </c>
      <c r="AR24" t="s">
        <v>960</v>
      </c>
      <c r="AS24" t="s">
        <v>961</v>
      </c>
      <c r="AT24" s="22" t="s">
        <v>962</v>
      </c>
      <c r="AU24" t="s">
        <v>963</v>
      </c>
      <c r="AY24" s="395" t="s">
        <v>964</v>
      </c>
      <c r="AZ24" s="405"/>
      <c r="BL24" s="418" t="s">
        <v>965</v>
      </c>
      <c r="BM24"/>
      <c r="BN24" t="s">
        <v>1045</v>
      </c>
      <c r="BO24">
        <v>308</v>
      </c>
      <c r="BP24" t="s">
        <v>966</v>
      </c>
      <c r="BQ24" s="419">
        <v>203</v>
      </c>
      <c r="BS24" s="409" t="s">
        <v>967</v>
      </c>
      <c r="BT24" s="409" t="s">
        <v>968</v>
      </c>
      <c r="BZ24" s="395" t="s">
        <v>969</v>
      </c>
      <c r="CA24">
        <f t="shared" si="1"/>
        <v>14</v>
      </c>
      <c r="CB24" t="str">
        <f t="shared" si="2"/>
        <v>H</v>
      </c>
      <c r="CC24" t="str">
        <f t="shared" si="3"/>
        <v>Pole Trailer</v>
      </c>
      <c r="CD24" t="str">
        <f t="shared" si="4"/>
        <v>Vehicles which, due to their manner of operation, are identified as having
a high risk exposure. High risk is generally based on the size/stability of
loads being hauled; mileage traveled, or time constraints on delivery.</v>
      </c>
      <c r="CN24" s="388" t="s">
        <v>970</v>
      </c>
      <c r="CQ24" s="3" t="s">
        <v>731</v>
      </c>
      <c r="DC24"/>
      <c r="DD24"/>
      <c r="DE24"/>
      <c r="DF24"/>
      <c r="DG24"/>
      <c r="DH24"/>
      <c r="DI24"/>
      <c r="DJ24"/>
      <c r="DK24"/>
      <c r="DL24" t="s">
        <v>3189</v>
      </c>
      <c r="DM24" t="s">
        <v>351</v>
      </c>
      <c r="DN24" t="s">
        <v>3190</v>
      </c>
      <c r="DO24" s="388" t="s">
        <v>3261</v>
      </c>
    </row>
    <row r="25" spans="1:119" ht="22.5" x14ac:dyDescent="0.25">
      <c r="F25" s="395" t="s">
        <v>971</v>
      </c>
      <c r="O25" s="397">
        <v>1500000</v>
      </c>
      <c r="Q25" s="397">
        <v>1000000</v>
      </c>
      <c r="AC25" t="s">
        <v>972</v>
      </c>
      <c r="AF25" s="436" t="s">
        <v>973</v>
      </c>
      <c r="AH25" s="401">
        <v>111910</v>
      </c>
      <c r="AI25" s="240" t="s">
        <v>974</v>
      </c>
      <c r="AK25" s="22">
        <v>19</v>
      </c>
      <c r="AL25" s="22" t="s">
        <v>975</v>
      </c>
      <c r="AM25" s="22" t="s">
        <v>858</v>
      </c>
      <c r="AN25" s="22" t="s">
        <v>536</v>
      </c>
      <c r="AO25" s="22">
        <v>1</v>
      </c>
      <c r="AP25" t="str">
        <f t="shared" si="0"/>
        <v>ST</v>
      </c>
      <c r="AR25" t="s">
        <v>976</v>
      </c>
      <c r="AS25" t="s">
        <v>853</v>
      </c>
      <c r="AT25" s="22" t="s">
        <v>977</v>
      </c>
      <c r="AU25" t="s">
        <v>978</v>
      </c>
      <c r="AY25" s="395" t="s">
        <v>979</v>
      </c>
      <c r="AZ25" s="405"/>
      <c r="BL25" s="395" t="s">
        <v>980</v>
      </c>
      <c r="BM25"/>
      <c r="BN25" t="s">
        <v>745</v>
      </c>
      <c r="BO25">
        <v>309</v>
      </c>
      <c r="BP25" t="s">
        <v>981</v>
      </c>
      <c r="BQ25" s="419">
        <v>204</v>
      </c>
      <c r="BS25" s="409" t="s">
        <v>982</v>
      </c>
      <c r="BT25" s="409" t="s">
        <v>983</v>
      </c>
      <c r="BZ25" s="395" t="s">
        <v>984</v>
      </c>
      <c r="CA25">
        <f t="shared" si="1"/>
        <v>14</v>
      </c>
      <c r="CB25" t="str">
        <f t="shared" si="2"/>
        <v>N</v>
      </c>
      <c r="CC25" t="str">
        <f t="shared" si="3"/>
        <v>Pole Trailer</v>
      </c>
      <c r="CD25" t="str">
        <f t="shared" si="4"/>
        <v>Vehicles operated for primarily personal purposes.</v>
      </c>
      <c r="CN25" s="388" t="s">
        <v>985</v>
      </c>
      <c r="DC25"/>
      <c r="DD25"/>
      <c r="DE25"/>
      <c r="DF25"/>
      <c r="DG25"/>
      <c r="DH25"/>
      <c r="DI25"/>
      <c r="DJ25"/>
      <c r="DK25"/>
      <c r="DL25" t="s">
        <v>3191</v>
      </c>
      <c r="DM25" t="s">
        <v>1001</v>
      </c>
      <c r="DN25" t="s">
        <v>3192</v>
      </c>
      <c r="DO25" s="388" t="s">
        <v>3262</v>
      </c>
    </row>
    <row r="26" spans="1:119" ht="23.25" thickBot="1" x14ac:dyDescent="0.3">
      <c r="F26" s="395" t="s">
        <v>986</v>
      </c>
      <c r="O26" s="437">
        <v>2000000</v>
      </c>
      <c r="Q26" s="397">
        <v>1500000</v>
      </c>
      <c r="AC26" t="s">
        <v>987</v>
      </c>
      <c r="AF26" s="436" t="s">
        <v>988</v>
      </c>
      <c r="AH26" s="401">
        <v>111920</v>
      </c>
      <c r="AI26" s="240" t="s">
        <v>989</v>
      </c>
      <c r="AK26" s="22">
        <v>20</v>
      </c>
      <c r="AL26" s="22" t="s">
        <v>990</v>
      </c>
      <c r="AM26" s="22" t="s">
        <v>572</v>
      </c>
      <c r="AN26" s="22" t="s">
        <v>536</v>
      </c>
      <c r="AO26" s="22">
        <v>1</v>
      </c>
      <c r="AP26" t="str">
        <f t="shared" si="0"/>
        <v>LL</v>
      </c>
      <c r="AR26" t="s">
        <v>991</v>
      </c>
      <c r="AS26" t="s">
        <v>992</v>
      </c>
      <c r="AT26" s="22" t="s">
        <v>993</v>
      </c>
      <c r="AU26" s="22" t="s">
        <v>994</v>
      </c>
      <c r="AY26" s="395" t="s">
        <v>995</v>
      </c>
      <c r="AZ26" s="405"/>
      <c r="BL26" s="418" t="s">
        <v>996</v>
      </c>
      <c r="BM26"/>
      <c r="BN26" t="s">
        <v>768</v>
      </c>
      <c r="BO26">
        <v>311</v>
      </c>
      <c r="BP26" t="s">
        <v>997</v>
      </c>
      <c r="BQ26" s="419">
        <v>205</v>
      </c>
      <c r="BS26" s="409" t="s">
        <v>998</v>
      </c>
      <c r="BT26" s="409" t="s">
        <v>999</v>
      </c>
      <c r="BZ26" s="395" t="s">
        <v>1000</v>
      </c>
      <c r="CA26">
        <f t="shared" si="1"/>
        <v>14</v>
      </c>
      <c r="CB26" t="str">
        <f t="shared" si="2"/>
        <v>Q</v>
      </c>
      <c r="CC26" t="str">
        <f t="shared" si="3"/>
        <v>Pole Trailer</v>
      </c>
      <c r="CD26" t="str">
        <f t="shared" si="4"/>
        <v>Vehicles used to haul coal from coal mines to various destinations
including but not limited to barges, railcars, power plants/stations, or any
other destination used exclusively for business purposes.</v>
      </c>
      <c r="CN26" s="388" t="s">
        <v>1001</v>
      </c>
      <c r="DC26"/>
      <c r="DD26"/>
      <c r="DE26"/>
      <c r="DF26"/>
      <c r="DG26"/>
      <c r="DH26"/>
      <c r="DI26"/>
      <c r="DJ26"/>
      <c r="DK26"/>
      <c r="DL26" t="s">
        <v>3193</v>
      </c>
      <c r="DM26" t="s">
        <v>1017</v>
      </c>
      <c r="DN26" t="s">
        <v>3194</v>
      </c>
      <c r="DO26" s="388" t="s">
        <v>3263</v>
      </c>
    </row>
    <row r="27" spans="1:119" ht="23.25" thickBot="1" x14ac:dyDescent="0.3">
      <c r="A27" s="438">
        <v>1</v>
      </c>
      <c r="F27" s="395" t="s">
        <v>1002</v>
      </c>
      <c r="O27" s="397">
        <v>3000000</v>
      </c>
      <c r="Q27" s="437">
        <v>2000000</v>
      </c>
      <c r="AC27" t="s">
        <v>1003</v>
      </c>
      <c r="AF27" s="436" t="s">
        <v>1004</v>
      </c>
      <c r="AH27" s="401">
        <v>111930</v>
      </c>
      <c r="AI27" s="240" t="s">
        <v>1005</v>
      </c>
      <c r="AK27" s="22">
        <v>21</v>
      </c>
      <c r="AL27" s="22" t="s">
        <v>1006</v>
      </c>
      <c r="AM27" s="22" t="s">
        <v>858</v>
      </c>
      <c r="AN27" s="22" t="s">
        <v>536</v>
      </c>
      <c r="AO27" s="22">
        <v>1</v>
      </c>
      <c r="AP27" t="str">
        <f t="shared" si="0"/>
        <v>ST</v>
      </c>
      <c r="AR27" t="s">
        <v>1007</v>
      </c>
      <c r="AS27" t="s">
        <v>1008</v>
      </c>
      <c r="AT27" s="22" t="s">
        <v>1009</v>
      </c>
      <c r="AU27" t="s">
        <v>1010</v>
      </c>
      <c r="AY27" s="395" t="s">
        <v>1011</v>
      </c>
      <c r="AZ27" s="405"/>
      <c r="BL27" s="395" t="s">
        <v>1012</v>
      </c>
      <c r="BM27"/>
      <c r="BN27" t="s">
        <v>1504</v>
      </c>
      <c r="BO27">
        <v>405</v>
      </c>
      <c r="BP27" t="s">
        <v>1013</v>
      </c>
      <c r="BQ27" s="419">
        <v>302</v>
      </c>
      <c r="BS27" s="409" t="s">
        <v>1014</v>
      </c>
      <c r="BT27" s="409" t="s">
        <v>1015</v>
      </c>
      <c r="BZ27" s="395" t="s">
        <v>1016</v>
      </c>
      <c r="CA27">
        <f t="shared" si="1"/>
        <v>14</v>
      </c>
      <c r="CB27" t="str">
        <f t="shared" si="2"/>
        <v>S</v>
      </c>
      <c r="CC27" t="str">
        <f t="shared" si="3"/>
        <v>Pole Trailer</v>
      </c>
      <c r="CD27" t="str">
        <f t="shared" si="4"/>
        <v>Vehicles, used to carry tools, supplies or supervisory personnel to or from a jobsite, that remain parked at 2 or fewer jobsites for most of the workday. Also includes farm/yard vehicles used for incidental trips</v>
      </c>
      <c r="CN27" s="388" t="s">
        <v>1017</v>
      </c>
      <c r="DC27"/>
      <c r="DD27"/>
      <c r="DE27"/>
      <c r="DF27"/>
      <c r="DG27"/>
      <c r="DH27"/>
      <c r="DI27"/>
      <c r="DJ27"/>
      <c r="DK27"/>
      <c r="DL27" t="s">
        <v>3195</v>
      </c>
      <c r="DM27" t="s">
        <v>1033</v>
      </c>
      <c r="DN27" t="s">
        <v>3196</v>
      </c>
      <c r="DO27" s="388" t="s">
        <v>3264</v>
      </c>
    </row>
    <row r="28" spans="1:119" ht="22.5" x14ac:dyDescent="0.25">
      <c r="A28" s="438">
        <v>1</v>
      </c>
      <c r="F28" s="395" t="s">
        <v>1018</v>
      </c>
      <c r="O28" s="397">
        <v>4000000</v>
      </c>
      <c r="Q28" s="397">
        <v>3000000</v>
      </c>
      <c r="AC28" t="s">
        <v>1019</v>
      </c>
      <c r="AF28" s="436" t="s">
        <v>1020</v>
      </c>
      <c r="AH28" s="401">
        <v>111940</v>
      </c>
      <c r="AI28" s="240" t="s">
        <v>1021</v>
      </c>
      <c r="AK28" s="22">
        <v>22</v>
      </c>
      <c r="AL28" s="22" t="s">
        <v>1022</v>
      </c>
      <c r="AM28" s="22" t="s">
        <v>858</v>
      </c>
      <c r="AN28" s="22" t="s">
        <v>536</v>
      </c>
      <c r="AO28" s="22">
        <v>1</v>
      </c>
      <c r="AP28" t="str">
        <f t="shared" si="0"/>
        <v>ST</v>
      </c>
      <c r="AR28" t="s">
        <v>1023</v>
      </c>
      <c r="AS28" t="s">
        <v>1024</v>
      </c>
      <c r="AT28" s="22" t="s">
        <v>1025</v>
      </c>
      <c r="AU28" t="s">
        <v>1026</v>
      </c>
      <c r="AY28" s="395" t="s">
        <v>1027</v>
      </c>
      <c r="AZ28" s="405"/>
      <c r="BL28" s="418" t="s">
        <v>1028</v>
      </c>
      <c r="BM28"/>
      <c r="BN28" t="s">
        <v>1076</v>
      </c>
      <c r="BO28">
        <v>603</v>
      </c>
      <c r="BP28" t="s">
        <v>1029</v>
      </c>
      <c r="BQ28" s="419">
        <v>303</v>
      </c>
      <c r="BS28" s="409" t="s">
        <v>1030</v>
      </c>
      <c r="BT28" s="409" t="s">
        <v>1031</v>
      </c>
      <c r="BZ28" s="395" t="s">
        <v>1032</v>
      </c>
      <c r="CA28">
        <f t="shared" si="1"/>
        <v>14</v>
      </c>
      <c r="CB28" t="str">
        <f t="shared" si="2"/>
        <v>T</v>
      </c>
      <c r="CC28" t="str">
        <f t="shared" si="3"/>
        <v>Pole Trailer</v>
      </c>
      <c r="CD28" t="e">
        <f t="shared" si="4"/>
        <v>#N/A</v>
      </c>
      <c r="CN28" s="388" t="s">
        <v>1033</v>
      </c>
      <c r="DC28"/>
      <c r="DD28"/>
      <c r="DE28"/>
      <c r="DF28"/>
      <c r="DG28"/>
      <c r="DH28"/>
      <c r="DI28"/>
      <c r="DJ28"/>
      <c r="DK28"/>
      <c r="DL28" t="s">
        <v>3197</v>
      </c>
      <c r="DM28" t="s">
        <v>970</v>
      </c>
      <c r="DN28" t="s">
        <v>3198</v>
      </c>
      <c r="DO28" s="388" t="s">
        <v>3265</v>
      </c>
    </row>
    <row r="29" spans="1:119" ht="23.25" thickBot="1" x14ac:dyDescent="0.3">
      <c r="A29" s="438">
        <v>1</v>
      </c>
      <c r="F29" s="395" t="s">
        <v>1034</v>
      </c>
      <c r="O29" s="437">
        <v>5000000</v>
      </c>
      <c r="Q29" s="397">
        <v>4000000</v>
      </c>
      <c r="AC29" t="s">
        <v>1035</v>
      </c>
      <c r="AF29" s="436" t="s">
        <v>1036</v>
      </c>
      <c r="AH29" s="401">
        <v>111991</v>
      </c>
      <c r="AI29" s="240" t="s">
        <v>1037</v>
      </c>
      <c r="AK29" s="22">
        <v>23</v>
      </c>
      <c r="AL29" s="22" t="s">
        <v>1038</v>
      </c>
      <c r="AM29" s="22" t="s">
        <v>535</v>
      </c>
      <c r="AN29" s="22" t="s">
        <v>536</v>
      </c>
      <c r="AO29" s="22">
        <v>1</v>
      </c>
      <c r="AP29" t="str">
        <f t="shared" si="0"/>
        <v>LC</v>
      </c>
      <c r="AR29" t="s">
        <v>1039</v>
      </c>
      <c r="AS29" t="s">
        <v>1040</v>
      </c>
      <c r="AT29" s="22" t="s">
        <v>1041</v>
      </c>
      <c r="AU29" t="s">
        <v>1042</v>
      </c>
      <c r="AY29" s="395" t="s">
        <v>1043</v>
      </c>
      <c r="AZ29" s="405"/>
      <c r="BL29" s="395" t="s">
        <v>1044</v>
      </c>
      <c r="BM29"/>
      <c r="BN29" t="s">
        <v>1599</v>
      </c>
      <c r="BO29">
        <v>705</v>
      </c>
      <c r="BP29" t="s">
        <v>1045</v>
      </c>
      <c r="BQ29" s="419">
        <v>304</v>
      </c>
      <c r="BS29" s="409" t="s">
        <v>1046</v>
      </c>
      <c r="BT29" s="409" t="s">
        <v>1047</v>
      </c>
      <c r="BZ29" s="395" t="s">
        <v>1048</v>
      </c>
      <c r="CA29">
        <f t="shared" si="1"/>
        <v>15</v>
      </c>
      <c r="CB29" t="str">
        <f t="shared" si="2"/>
        <v>C</v>
      </c>
      <c r="CC29" t="str">
        <f t="shared" si="3"/>
        <v>Livestock Trailer</v>
      </c>
      <c r="CD29" t="str">
        <f t="shared" si="4"/>
        <v>Vehicles which are not otherwise classified</v>
      </c>
      <c r="CN29" s="388" t="s">
        <v>1049</v>
      </c>
      <c r="DC29"/>
      <c r="DD29"/>
      <c r="DE29"/>
      <c r="DF29"/>
      <c r="DG29"/>
      <c r="DH29"/>
      <c r="DI29"/>
      <c r="DJ29"/>
      <c r="DK29"/>
      <c r="DL29" t="s">
        <v>3199</v>
      </c>
      <c r="DM29" t="s">
        <v>985</v>
      </c>
      <c r="DN29" t="s">
        <v>3200</v>
      </c>
      <c r="DO29" s="388" t="s">
        <v>3266</v>
      </c>
    </row>
    <row r="30" spans="1:119" ht="23.25" thickBot="1" x14ac:dyDescent="0.3">
      <c r="A30" s="378">
        <v>1</v>
      </c>
      <c r="F30" s="395" t="s">
        <v>1050</v>
      </c>
      <c r="O30" s="437" t="s">
        <v>362</v>
      </c>
      <c r="Q30" s="437">
        <v>5000000</v>
      </c>
      <c r="AC30" t="s">
        <v>1051</v>
      </c>
      <c r="AF30" s="436" t="s">
        <v>1052</v>
      </c>
      <c r="AH30" s="401">
        <v>111992</v>
      </c>
      <c r="AI30" s="240" t="s">
        <v>1053</v>
      </c>
      <c r="AK30" s="22">
        <v>24</v>
      </c>
      <c r="AL30" s="22" t="s">
        <v>1054</v>
      </c>
      <c r="AM30" s="22" t="s">
        <v>572</v>
      </c>
      <c r="AN30" s="22" t="s">
        <v>573</v>
      </c>
      <c r="AO30" s="22">
        <v>1</v>
      </c>
      <c r="AP30" t="str">
        <f t="shared" si="0"/>
        <v>LL</v>
      </c>
      <c r="AR30" t="s">
        <v>1055</v>
      </c>
      <c r="AS30" t="s">
        <v>1056</v>
      </c>
      <c r="AT30" s="22" t="s">
        <v>573</v>
      </c>
      <c r="AU30" t="s">
        <v>1057</v>
      </c>
      <c r="AY30" s="395" t="s">
        <v>1058</v>
      </c>
      <c r="AZ30" s="405"/>
      <c r="BL30" s="418" t="s">
        <v>1059</v>
      </c>
      <c r="BM30"/>
      <c r="BN30" t="s">
        <v>802</v>
      </c>
      <c r="BO30">
        <v>706</v>
      </c>
      <c r="BP30" t="s">
        <v>1060</v>
      </c>
      <c r="BQ30" s="419">
        <v>305</v>
      </c>
      <c r="BS30" s="409" t="s">
        <v>1061</v>
      </c>
      <c r="BT30" s="409" t="s">
        <v>1062</v>
      </c>
      <c r="BZ30" s="395" t="s">
        <v>1063</v>
      </c>
      <c r="CA30">
        <f t="shared" si="1"/>
        <v>15</v>
      </c>
      <c r="CB30" t="str">
        <f t="shared" si="2"/>
        <v>H</v>
      </c>
      <c r="CC30" t="str">
        <f t="shared" si="3"/>
        <v>Livestock Trailer</v>
      </c>
      <c r="CD30" t="str">
        <f t="shared" si="4"/>
        <v>Vehicles which, due to their manner of operation, are identified as having
a high risk exposure. High risk is generally based on the size/stability of
loads being hauled; mileage traveled, or time constraints on delivery.</v>
      </c>
      <c r="CN30" s="388" t="s">
        <v>1064</v>
      </c>
      <c r="DC30"/>
      <c r="DD30"/>
      <c r="DE30"/>
      <c r="DF30"/>
      <c r="DG30"/>
      <c r="DH30"/>
      <c r="DI30"/>
      <c r="DJ30"/>
      <c r="DK30"/>
      <c r="DL30" t="s">
        <v>3201</v>
      </c>
      <c r="DM30" t="s">
        <v>1277</v>
      </c>
      <c r="DN30" t="s">
        <v>3202</v>
      </c>
      <c r="DO30" s="388" t="s">
        <v>3267</v>
      </c>
    </row>
    <row r="31" spans="1:119" ht="22.5" x14ac:dyDescent="0.25">
      <c r="A31" s="378">
        <v>2</v>
      </c>
      <c r="F31" s="395" t="s">
        <v>1065</v>
      </c>
      <c r="AC31" t="s">
        <v>1066</v>
      </c>
      <c r="AF31" s="436" t="s">
        <v>1067</v>
      </c>
      <c r="AH31" s="401">
        <v>111998</v>
      </c>
      <c r="AI31" s="240" t="s">
        <v>1068</v>
      </c>
      <c r="AK31" s="22">
        <v>26</v>
      </c>
      <c r="AL31" s="22" t="s">
        <v>1069</v>
      </c>
      <c r="AM31" s="22" t="s">
        <v>858</v>
      </c>
      <c r="AN31" s="22" t="s">
        <v>536</v>
      </c>
      <c r="AO31" s="22">
        <v>1</v>
      </c>
      <c r="AP31" t="str">
        <f t="shared" si="0"/>
        <v>ST</v>
      </c>
      <c r="AR31" t="s">
        <v>1070</v>
      </c>
      <c r="AS31" t="s">
        <v>1071</v>
      </c>
      <c r="AT31" s="22" t="s">
        <v>1072</v>
      </c>
      <c r="AU31" t="s">
        <v>1073</v>
      </c>
      <c r="AY31" s="395" t="s">
        <v>1074</v>
      </c>
      <c r="AZ31" s="405"/>
      <c r="BL31" s="395" t="s">
        <v>1075</v>
      </c>
      <c r="BM31"/>
      <c r="BN31" t="s">
        <v>1603</v>
      </c>
      <c r="BO31">
        <v>707</v>
      </c>
      <c r="BP31" t="s">
        <v>1076</v>
      </c>
      <c r="BQ31" s="419">
        <v>306</v>
      </c>
      <c r="BS31" s="409" t="s">
        <v>1077</v>
      </c>
      <c r="BT31" s="409" t="s">
        <v>1078</v>
      </c>
      <c r="BZ31" s="395" t="s">
        <v>1079</v>
      </c>
      <c r="CA31">
        <f t="shared" si="1"/>
        <v>15</v>
      </c>
      <c r="CB31" t="str">
        <f t="shared" si="2"/>
        <v>N</v>
      </c>
      <c r="CC31" t="str">
        <f t="shared" si="3"/>
        <v>Livestock Trailer</v>
      </c>
      <c r="CD31" t="str">
        <f t="shared" si="4"/>
        <v>Vehicles operated for primarily personal purposes.</v>
      </c>
      <c r="CN31" s="388" t="s">
        <v>1080</v>
      </c>
      <c r="DC31"/>
      <c r="DD31"/>
      <c r="DE31"/>
      <c r="DF31"/>
      <c r="DG31"/>
      <c r="DH31"/>
      <c r="DI31"/>
      <c r="DJ31"/>
      <c r="DK31"/>
      <c r="DL31" t="s">
        <v>3203</v>
      </c>
      <c r="DM31" t="s">
        <v>1285</v>
      </c>
      <c r="DN31" t="s">
        <v>3131</v>
      </c>
      <c r="DO31" s="388" t="s">
        <v>3268</v>
      </c>
    </row>
    <row r="32" spans="1:119" x14ac:dyDescent="0.25">
      <c r="A32" s="378">
        <v>3</v>
      </c>
      <c r="F32" s="395" t="s">
        <v>1081</v>
      </c>
      <c r="AC32" t="s">
        <v>1082</v>
      </c>
      <c r="AF32" s="436" t="s">
        <v>1083</v>
      </c>
      <c r="AH32" s="401">
        <v>112111</v>
      </c>
      <c r="AI32" s="240" t="s">
        <v>1084</v>
      </c>
      <c r="AK32" s="22">
        <v>27</v>
      </c>
      <c r="AL32" s="22" t="s">
        <v>1085</v>
      </c>
      <c r="AM32" s="22" t="s">
        <v>572</v>
      </c>
      <c r="AN32" s="22" t="s">
        <v>573</v>
      </c>
      <c r="AO32" s="22">
        <v>1</v>
      </c>
      <c r="AP32" t="str">
        <f t="shared" si="0"/>
        <v>LL</v>
      </c>
      <c r="AR32" t="s">
        <v>1086</v>
      </c>
      <c r="AS32" t="s">
        <v>1087</v>
      </c>
      <c r="AT32" s="22" t="s">
        <v>1088</v>
      </c>
      <c r="AU32" t="s">
        <v>1089</v>
      </c>
      <c r="AY32" s="395" t="s">
        <v>1090</v>
      </c>
      <c r="AZ32" s="405"/>
      <c r="BL32"/>
      <c r="BM32"/>
      <c r="BN32" t="s">
        <v>1509</v>
      </c>
      <c r="BO32">
        <v>708</v>
      </c>
      <c r="BP32" t="s">
        <v>1091</v>
      </c>
      <c r="BQ32" s="419">
        <v>307</v>
      </c>
      <c r="BS32" s="409" t="s">
        <v>1092</v>
      </c>
      <c r="BT32" s="409" t="s">
        <v>1093</v>
      </c>
      <c r="BZ32" s="395" t="s">
        <v>1094</v>
      </c>
      <c r="CA32">
        <f t="shared" si="1"/>
        <v>15</v>
      </c>
      <c r="CB32" t="str">
        <f t="shared" si="2"/>
        <v>S</v>
      </c>
      <c r="CC32" t="str">
        <f t="shared" si="3"/>
        <v>Livestock Trailer</v>
      </c>
      <c r="CD32" t="str">
        <f t="shared" si="4"/>
        <v>Vehicles, used to carry tools, supplies or supervisory personnel to or from a jobsite, that remain parked at 2 or fewer jobsites for most of the workday. Also includes farm/yard vehicles used for incidental trips</v>
      </c>
      <c r="CN32" s="388" t="s">
        <v>1095</v>
      </c>
      <c r="DC32"/>
      <c r="DD32"/>
      <c r="DE32"/>
      <c r="DF32"/>
      <c r="DG32"/>
      <c r="DH32"/>
      <c r="DI32"/>
      <c r="DJ32"/>
      <c r="DK32"/>
      <c r="DL32" t="s">
        <v>3204</v>
      </c>
      <c r="DM32" t="s">
        <v>1293</v>
      </c>
      <c r="DN32" t="s">
        <v>3205</v>
      </c>
      <c r="DO32" s="388" t="s">
        <v>3269</v>
      </c>
    </row>
    <row r="33" spans="1:119" x14ac:dyDescent="0.25">
      <c r="A33" s="378">
        <v>4</v>
      </c>
      <c r="F33" s="395" t="s">
        <v>1096</v>
      </c>
      <c r="AC33" t="s">
        <v>1097</v>
      </c>
      <c r="AF33" s="436" t="s">
        <v>1098</v>
      </c>
      <c r="AH33" s="401">
        <v>112112</v>
      </c>
      <c r="AI33" s="240" t="s">
        <v>1099</v>
      </c>
      <c r="AK33" s="22">
        <v>28</v>
      </c>
      <c r="AL33" s="22" t="s">
        <v>1100</v>
      </c>
      <c r="AM33" s="22" t="s">
        <v>572</v>
      </c>
      <c r="AN33" s="22" t="s">
        <v>573</v>
      </c>
      <c r="AO33" s="22">
        <v>2</v>
      </c>
      <c r="AP33" t="str">
        <f t="shared" si="0"/>
        <v>LL</v>
      </c>
      <c r="AR33" t="s">
        <v>1101</v>
      </c>
      <c r="AS33" t="s">
        <v>809</v>
      </c>
      <c r="AT33" s="22" t="s">
        <v>1102</v>
      </c>
      <c r="AU33" t="s">
        <v>1103</v>
      </c>
      <c r="AY33"/>
      <c r="AZ33"/>
      <c r="BL33"/>
      <c r="BM33"/>
      <c r="BN33" t="s">
        <v>1514</v>
      </c>
      <c r="BO33">
        <v>709</v>
      </c>
      <c r="BP33" t="s">
        <v>1104</v>
      </c>
      <c r="BQ33" s="419">
        <v>308</v>
      </c>
      <c r="BS33" s="409" t="s">
        <v>1105</v>
      </c>
      <c r="BT33" s="409" t="s">
        <v>1106</v>
      </c>
      <c r="BZ33" s="395" t="s">
        <v>1107</v>
      </c>
      <c r="CA33">
        <f t="shared" si="1"/>
        <v>15</v>
      </c>
      <c r="CB33" t="str">
        <f t="shared" si="2"/>
        <v>T</v>
      </c>
      <c r="CC33" t="str">
        <f t="shared" si="3"/>
        <v>Livestock Trailer</v>
      </c>
      <c r="CD33" t="e">
        <f t="shared" si="4"/>
        <v>#N/A</v>
      </c>
      <c r="CN33" s="388" t="s">
        <v>1108</v>
      </c>
      <c r="DC33"/>
      <c r="DD33"/>
      <c r="DE33"/>
      <c r="DF33"/>
      <c r="DG33"/>
      <c r="DH33"/>
      <c r="DI33"/>
      <c r="DJ33"/>
      <c r="DK33"/>
      <c r="DL33" t="s">
        <v>3206</v>
      </c>
      <c r="DM33" t="s">
        <v>1261</v>
      </c>
      <c r="DN33" t="s">
        <v>3207</v>
      </c>
      <c r="DO33" s="388" t="s">
        <v>3270</v>
      </c>
    </row>
    <row r="34" spans="1:119" x14ac:dyDescent="0.25">
      <c r="A34" s="378">
        <v>5</v>
      </c>
      <c r="F34" s="395" t="s">
        <v>1109</v>
      </c>
      <c r="AC34" t="s">
        <v>1110</v>
      </c>
      <c r="AF34" s="436" t="s">
        <v>1111</v>
      </c>
      <c r="AH34" s="401">
        <v>112120</v>
      </c>
      <c r="AI34" s="240" t="s">
        <v>1112</v>
      </c>
      <c r="AK34" s="22">
        <v>29</v>
      </c>
      <c r="AL34" s="22" t="s">
        <v>1113</v>
      </c>
      <c r="AM34" s="22" t="s">
        <v>572</v>
      </c>
      <c r="AN34" s="22" t="s">
        <v>573</v>
      </c>
      <c r="AO34" s="22">
        <v>1</v>
      </c>
      <c r="AP34" t="str">
        <f t="shared" si="0"/>
        <v>LL</v>
      </c>
      <c r="AR34" t="s">
        <v>1114</v>
      </c>
      <c r="AS34" t="s">
        <v>1115</v>
      </c>
      <c r="AT34" s="22" t="s">
        <v>1116</v>
      </c>
      <c r="AU34" t="s">
        <v>1117</v>
      </c>
      <c r="AY34"/>
      <c r="AZ34"/>
      <c r="BL34"/>
      <c r="BM34"/>
      <c r="BN34" t="s">
        <v>818</v>
      </c>
      <c r="BO34">
        <v>801</v>
      </c>
      <c r="BP34" t="s">
        <v>1118</v>
      </c>
      <c r="BQ34" s="419">
        <v>309</v>
      </c>
      <c r="BS34" s="409" t="s">
        <v>1119</v>
      </c>
      <c r="BT34" s="409" t="s">
        <v>1120</v>
      </c>
      <c r="BZ34" s="395" t="s">
        <v>1121</v>
      </c>
      <c r="CA34">
        <f t="shared" si="1"/>
        <v>16</v>
      </c>
      <c r="CB34" t="str">
        <f t="shared" si="2"/>
        <v>C</v>
      </c>
      <c r="CC34" t="str">
        <f t="shared" si="3"/>
        <v>Dump Body Trailer</v>
      </c>
      <c r="CD34" t="str">
        <f t="shared" si="4"/>
        <v>Vehicles which are not otherwise classified</v>
      </c>
      <c r="CN34" s="388" t="s">
        <v>1122</v>
      </c>
      <c r="DC34"/>
      <c r="DD34"/>
      <c r="DE34"/>
      <c r="DF34"/>
      <c r="DG34"/>
      <c r="DH34"/>
      <c r="DI34"/>
      <c r="DJ34"/>
      <c r="DK34"/>
      <c r="DL34" t="s">
        <v>3208</v>
      </c>
      <c r="DM34" t="s">
        <v>1269</v>
      </c>
      <c r="DN34" t="s">
        <v>3209</v>
      </c>
      <c r="DO34" s="388" t="s">
        <v>3271</v>
      </c>
    </row>
    <row r="35" spans="1:119" x14ac:dyDescent="0.25">
      <c r="A35" s="378">
        <v>6</v>
      </c>
      <c r="F35" s="395" t="s">
        <v>1123</v>
      </c>
      <c r="AC35" t="s">
        <v>1124</v>
      </c>
      <c r="AF35" s="436" t="s">
        <v>1125</v>
      </c>
      <c r="AH35" s="401">
        <v>112130</v>
      </c>
      <c r="AI35" s="240" t="s">
        <v>1126</v>
      </c>
      <c r="AK35" s="22">
        <v>30</v>
      </c>
      <c r="AL35" s="22" t="s">
        <v>1127</v>
      </c>
      <c r="AM35" s="22" t="s">
        <v>572</v>
      </c>
      <c r="AN35" s="22" t="s">
        <v>573</v>
      </c>
      <c r="AO35" s="22">
        <v>1</v>
      </c>
      <c r="AP35" t="str">
        <f t="shared" si="0"/>
        <v>LL</v>
      </c>
      <c r="AY35"/>
      <c r="AZ35"/>
      <c r="BL35"/>
      <c r="BM35"/>
      <c r="BN35" t="s">
        <v>1542</v>
      </c>
      <c r="BO35">
        <v>802</v>
      </c>
      <c r="BP35" t="s">
        <v>1128</v>
      </c>
      <c r="BQ35" s="419">
        <v>311</v>
      </c>
      <c r="BS35" s="409" t="s">
        <v>1129</v>
      </c>
      <c r="BT35" s="409" t="s">
        <v>1130</v>
      </c>
      <c r="BZ35" s="395" t="s">
        <v>1131</v>
      </c>
      <c r="CA35">
        <f t="shared" si="1"/>
        <v>16</v>
      </c>
      <c r="CB35" t="str">
        <f t="shared" si="2"/>
        <v>G</v>
      </c>
      <c r="CC35" t="str">
        <f t="shared" si="3"/>
        <v>Dump Body Trailer</v>
      </c>
      <c r="CD35" t="str">
        <f t="shared" si="4"/>
        <v>Vehicles used to haul cut timber, logs or pulpwood.</v>
      </c>
      <c r="CN35" s="388" t="s">
        <v>1132</v>
      </c>
      <c r="DC35"/>
      <c r="DD35"/>
      <c r="DE35"/>
      <c r="DF35"/>
      <c r="DG35"/>
      <c r="DH35"/>
      <c r="DI35"/>
      <c r="DJ35"/>
      <c r="DK35"/>
      <c r="DL35" t="s">
        <v>3210</v>
      </c>
      <c r="DM35" t="s">
        <v>773</v>
      </c>
      <c r="DN35" t="s">
        <v>3211</v>
      </c>
      <c r="DO35" s="388" t="s">
        <v>3272</v>
      </c>
    </row>
    <row r="36" spans="1:119" x14ac:dyDescent="0.25">
      <c r="A36" s="378">
        <v>7</v>
      </c>
      <c r="F36" s="395" t="s">
        <v>1133</v>
      </c>
      <c r="AC36" t="s">
        <v>1134</v>
      </c>
      <c r="AF36" s="436" t="s">
        <v>1135</v>
      </c>
      <c r="AH36" s="401">
        <v>112210</v>
      </c>
      <c r="AI36" s="401" t="s">
        <v>1136</v>
      </c>
      <c r="AK36" s="22">
        <v>31</v>
      </c>
      <c r="AL36" s="22" t="s">
        <v>1137</v>
      </c>
      <c r="AM36" s="22" t="s">
        <v>572</v>
      </c>
      <c r="AN36" s="22" t="s">
        <v>573</v>
      </c>
      <c r="AO36" s="22">
        <v>2</v>
      </c>
      <c r="AP36" t="str">
        <f t="shared" si="0"/>
        <v>LL</v>
      </c>
      <c r="AY36"/>
      <c r="AZ36"/>
      <c r="BL36"/>
      <c r="BM36"/>
      <c r="BN36" t="s">
        <v>919</v>
      </c>
      <c r="BO36">
        <v>803</v>
      </c>
      <c r="BP36" t="s">
        <v>1138</v>
      </c>
      <c r="BQ36" s="419">
        <v>312</v>
      </c>
      <c r="BS36" s="409" t="s">
        <v>1139</v>
      </c>
      <c r="BT36" s="409" t="s">
        <v>1140</v>
      </c>
      <c r="BZ36" s="395" t="s">
        <v>1141</v>
      </c>
      <c r="CA36">
        <f t="shared" si="1"/>
        <v>16</v>
      </c>
      <c r="CB36" t="str">
        <f t="shared" si="2"/>
        <v>H</v>
      </c>
      <c r="CC36" t="str">
        <f t="shared" si="3"/>
        <v>Dump Body Trailer</v>
      </c>
      <c r="CD36" t="str">
        <f t="shared" si="4"/>
        <v>Vehicles which, due to their manner of operation, are identified as having
a high risk exposure. High risk is generally based on the size/stability of
loads being hauled; mileage traveled, or time constraints on delivery.</v>
      </c>
      <c r="CN36" s="388" t="s">
        <v>1142</v>
      </c>
      <c r="DC36"/>
      <c r="DD36"/>
      <c r="DE36"/>
      <c r="DF36"/>
      <c r="DG36"/>
      <c r="DH36"/>
      <c r="DI36"/>
      <c r="DJ36"/>
      <c r="DK36"/>
      <c r="DL36" t="s">
        <v>3131</v>
      </c>
      <c r="DM36" t="s">
        <v>792</v>
      </c>
      <c r="DN36" t="s">
        <v>3212</v>
      </c>
      <c r="DO36" s="388" t="s">
        <v>3273</v>
      </c>
    </row>
    <row r="37" spans="1:119" x14ac:dyDescent="0.25">
      <c r="A37" s="378">
        <v>8</v>
      </c>
      <c r="F37" s="395" t="s">
        <v>1143</v>
      </c>
      <c r="AC37" t="s">
        <v>1144</v>
      </c>
      <c r="AF37" s="436" t="s">
        <v>1145</v>
      </c>
      <c r="AH37" s="401">
        <v>112310</v>
      </c>
      <c r="AI37" s="401" t="s">
        <v>1146</v>
      </c>
      <c r="AK37" s="22">
        <v>32</v>
      </c>
      <c r="AL37" s="22" t="s">
        <v>1147</v>
      </c>
      <c r="AM37" s="22" t="s">
        <v>572</v>
      </c>
      <c r="AN37" s="22" t="s">
        <v>573</v>
      </c>
      <c r="AO37" s="22">
        <v>1</v>
      </c>
      <c r="AP37" t="str">
        <f t="shared" si="0"/>
        <v>LL</v>
      </c>
      <c r="AR37" s="388" t="s">
        <v>1148</v>
      </c>
      <c r="AS37" t="s">
        <v>899</v>
      </c>
      <c r="AT37" t="s">
        <v>900</v>
      </c>
      <c r="AU37" t="s">
        <v>901</v>
      </c>
      <c r="AY37"/>
      <c r="AZ37"/>
      <c r="BL37"/>
      <c r="BM37"/>
      <c r="BN37" t="s">
        <v>997</v>
      </c>
      <c r="BO37">
        <v>804</v>
      </c>
      <c r="BP37" t="s">
        <v>1149</v>
      </c>
      <c r="BQ37" s="419">
        <v>313</v>
      </c>
      <c r="BS37" s="409" t="s">
        <v>1150</v>
      </c>
      <c r="BT37" s="409" t="s">
        <v>1151</v>
      </c>
      <c r="BZ37" s="395" t="s">
        <v>1152</v>
      </c>
      <c r="CA37">
        <f t="shared" si="1"/>
        <v>16</v>
      </c>
      <c r="CB37" t="str">
        <f t="shared" si="2"/>
        <v>N</v>
      </c>
      <c r="CC37" t="str">
        <f t="shared" si="3"/>
        <v>Dump Body Trailer</v>
      </c>
      <c r="CD37" t="str">
        <f t="shared" si="4"/>
        <v>Vehicles operated for primarily personal purposes.</v>
      </c>
      <c r="CN37" s="388" t="s">
        <v>1153</v>
      </c>
      <c r="DC37"/>
      <c r="DD37"/>
      <c r="DE37"/>
      <c r="DF37"/>
      <c r="DG37"/>
      <c r="DH37"/>
      <c r="DI37"/>
      <c r="DJ37"/>
      <c r="DK37"/>
      <c r="DL37" t="s">
        <v>3213</v>
      </c>
      <c r="DM37" t="s">
        <v>808</v>
      </c>
      <c r="DN37" t="s">
        <v>3214</v>
      </c>
      <c r="DO37" s="388" t="s">
        <v>3274</v>
      </c>
    </row>
    <row r="38" spans="1:119" x14ac:dyDescent="0.25">
      <c r="F38" s="395" t="s">
        <v>1154</v>
      </c>
      <c r="AC38" t="s">
        <v>1155</v>
      </c>
      <c r="AF38" s="436" t="s">
        <v>1156</v>
      </c>
      <c r="AH38" s="401">
        <v>112320</v>
      </c>
      <c r="AI38" s="240" t="s">
        <v>1157</v>
      </c>
      <c r="AK38" s="22">
        <v>33</v>
      </c>
      <c r="AL38" s="22" t="s">
        <v>1158</v>
      </c>
      <c r="AM38" s="22" t="s">
        <v>572</v>
      </c>
      <c r="AN38" s="22" t="s">
        <v>573</v>
      </c>
      <c r="AO38" s="22">
        <v>2</v>
      </c>
      <c r="AP38" t="str">
        <f t="shared" si="0"/>
        <v>LL</v>
      </c>
      <c r="AR38" s="388">
        <v>50</v>
      </c>
      <c r="AS38" t="s">
        <v>3108</v>
      </c>
      <c r="AT38" t="s">
        <v>915</v>
      </c>
      <c r="AU38" t="s">
        <v>916</v>
      </c>
      <c r="AY38"/>
      <c r="AZ38"/>
      <c r="BL38"/>
      <c r="BM38"/>
      <c r="BN38" t="s">
        <v>1421</v>
      </c>
      <c r="BO38">
        <v>805</v>
      </c>
      <c r="BP38" t="s">
        <v>1159</v>
      </c>
      <c r="BQ38" s="419">
        <v>314</v>
      </c>
      <c r="BS38" s="409" t="s">
        <v>1160</v>
      </c>
      <c r="BT38" s="409" t="s">
        <v>1161</v>
      </c>
      <c r="BZ38" s="395" t="s">
        <v>1162</v>
      </c>
      <c r="CA38">
        <f t="shared" si="1"/>
        <v>16</v>
      </c>
      <c r="CB38" t="str">
        <f t="shared" si="2"/>
        <v>Q</v>
      </c>
      <c r="CC38" t="str">
        <f t="shared" si="3"/>
        <v>Dump Body Trailer</v>
      </c>
      <c r="CD38" t="str">
        <f t="shared" si="4"/>
        <v>Vehicles used to haul coal from coal mines to various destinations
including but not limited to barges, railcars, power plants/stations, or any
other destination used exclusively for business purposes.</v>
      </c>
      <c r="CN38" s="388" t="s">
        <v>1163</v>
      </c>
      <c r="DC38"/>
      <c r="DD38"/>
      <c r="DE38"/>
      <c r="DF38"/>
      <c r="DG38"/>
      <c r="DH38"/>
      <c r="DI38"/>
      <c r="DJ38"/>
      <c r="DK38"/>
      <c r="DL38" t="s">
        <v>3215</v>
      </c>
      <c r="DM38" t="s">
        <v>728</v>
      </c>
      <c r="DN38" t="s">
        <v>3216</v>
      </c>
      <c r="DO38" s="388" t="s">
        <v>3275</v>
      </c>
    </row>
    <row r="39" spans="1:119" x14ac:dyDescent="0.25">
      <c r="F39" s="395" t="s">
        <v>1164</v>
      </c>
      <c r="AC39" t="s">
        <v>1165</v>
      </c>
      <c r="AF39" s="436" t="s">
        <v>1156</v>
      </c>
      <c r="AH39" s="401">
        <v>112330</v>
      </c>
      <c r="AI39" s="240" t="s">
        <v>1166</v>
      </c>
      <c r="AK39" s="22">
        <v>35</v>
      </c>
      <c r="AL39" s="22" t="s">
        <v>1167</v>
      </c>
      <c r="AM39" s="22" t="s">
        <v>572</v>
      </c>
      <c r="AN39" s="22" t="s">
        <v>573</v>
      </c>
      <c r="AO39" s="22">
        <v>2</v>
      </c>
      <c r="AP39" t="str">
        <f t="shared" si="0"/>
        <v>LL</v>
      </c>
      <c r="AR39" s="388">
        <v>100</v>
      </c>
      <c r="AS39" t="s">
        <v>930</v>
      </c>
      <c r="AT39" t="s">
        <v>931</v>
      </c>
      <c r="AU39" t="s">
        <v>932</v>
      </c>
      <c r="AY39"/>
      <c r="AZ39"/>
      <c r="BL39"/>
      <c r="BM39"/>
      <c r="BN39" t="s">
        <v>1427</v>
      </c>
      <c r="BO39">
        <v>806</v>
      </c>
      <c r="BP39" t="s">
        <v>1168</v>
      </c>
      <c r="BQ39" s="419">
        <v>315</v>
      </c>
      <c r="BS39" s="409" t="s">
        <v>1169</v>
      </c>
      <c r="BT39" s="409" t="s">
        <v>1170</v>
      </c>
      <c r="BZ39" s="395" t="s">
        <v>1171</v>
      </c>
      <c r="CA39">
        <f t="shared" si="1"/>
        <v>16</v>
      </c>
      <c r="CB39" t="str">
        <f t="shared" si="2"/>
        <v>S</v>
      </c>
      <c r="CC39" t="str">
        <f t="shared" si="3"/>
        <v>Dump Body Trailer</v>
      </c>
      <c r="CD39" t="str">
        <f t="shared" si="4"/>
        <v>Vehicles, used to carry tools, supplies or supervisory personnel to or from a jobsite, that remain parked at 2 or fewer jobsites for most of the workday. Also includes farm/yard vehicles used for incidental trips</v>
      </c>
      <c r="CN39" s="388" t="s">
        <v>1172</v>
      </c>
      <c r="DC39"/>
      <c r="DD39"/>
      <c r="DE39"/>
      <c r="DF39"/>
      <c r="DG39"/>
      <c r="DH39"/>
      <c r="DI39"/>
      <c r="DJ39"/>
      <c r="DK39"/>
      <c r="DL39" t="s">
        <v>3217</v>
      </c>
      <c r="DM39" t="s">
        <v>750</v>
      </c>
      <c r="DN39" t="s">
        <v>3218</v>
      </c>
      <c r="DO39" s="388" t="s">
        <v>3276</v>
      </c>
    </row>
    <row r="40" spans="1:119" x14ac:dyDescent="0.25">
      <c r="F40" s="395" t="s">
        <v>1173</v>
      </c>
      <c r="AC40" t="s">
        <v>1174</v>
      </c>
      <c r="AF40" s="436" t="s">
        <v>1175</v>
      </c>
      <c r="AH40" s="401">
        <v>112340</v>
      </c>
      <c r="AI40" s="240" t="s">
        <v>1176</v>
      </c>
      <c r="AK40" s="22">
        <v>37</v>
      </c>
      <c r="AL40" s="22" t="s">
        <v>1177</v>
      </c>
      <c r="AM40" s="22" t="s">
        <v>572</v>
      </c>
      <c r="AN40" s="22" t="s">
        <v>573</v>
      </c>
      <c r="AO40" s="22">
        <v>2</v>
      </c>
      <c r="AP40" t="str">
        <f t="shared" si="0"/>
        <v>LL</v>
      </c>
      <c r="AR40" s="388">
        <v>200</v>
      </c>
      <c r="AS40" t="s">
        <v>946</v>
      </c>
      <c r="AT40" t="s">
        <v>41</v>
      </c>
      <c r="AU40" t="s">
        <v>947</v>
      </c>
      <c r="AY40"/>
      <c r="AZ40"/>
      <c r="BL40"/>
      <c r="BM40"/>
      <c r="BN40" t="s">
        <v>1519</v>
      </c>
      <c r="BO40">
        <v>807</v>
      </c>
      <c r="BP40" t="s">
        <v>1178</v>
      </c>
      <c r="BQ40" s="419">
        <v>316</v>
      </c>
      <c r="BS40" s="409" t="s">
        <v>1179</v>
      </c>
      <c r="BT40" s="409" t="s">
        <v>1180</v>
      </c>
      <c r="BZ40" s="395" t="s">
        <v>1181</v>
      </c>
      <c r="CA40">
        <f t="shared" si="1"/>
        <v>16</v>
      </c>
      <c r="CB40" t="str">
        <f t="shared" si="2"/>
        <v>T</v>
      </c>
      <c r="CC40" t="str">
        <f t="shared" si="3"/>
        <v>Dump Body Trailer</v>
      </c>
      <c r="CD40" t="e">
        <f t="shared" si="4"/>
        <v>#N/A</v>
      </c>
      <c r="CN40" s="388" t="s">
        <v>1182</v>
      </c>
      <c r="DC40"/>
      <c r="DD40"/>
      <c r="DE40"/>
      <c r="DF40"/>
      <c r="DG40"/>
      <c r="DH40"/>
      <c r="DI40"/>
      <c r="DJ40"/>
      <c r="DK40"/>
      <c r="DL40" t="s">
        <v>3219</v>
      </c>
      <c r="DM40" t="s">
        <v>1142</v>
      </c>
      <c r="DN40" t="s">
        <v>3220</v>
      </c>
      <c r="DO40" s="388" t="s">
        <v>3277</v>
      </c>
    </row>
    <row r="41" spans="1:119" x14ac:dyDescent="0.25">
      <c r="F41" s="395" t="s">
        <v>1183</v>
      </c>
      <c r="AC41" t="s">
        <v>1184</v>
      </c>
      <c r="AF41" s="436" t="s">
        <v>1185</v>
      </c>
      <c r="AH41" s="401">
        <v>112390</v>
      </c>
      <c r="AI41" s="401" t="s">
        <v>1186</v>
      </c>
      <c r="AK41" s="22">
        <v>38</v>
      </c>
      <c r="AL41" s="22" t="s">
        <v>1187</v>
      </c>
      <c r="AM41" s="22" t="s">
        <v>572</v>
      </c>
      <c r="AN41" s="22" t="s">
        <v>573</v>
      </c>
      <c r="AO41" s="22">
        <v>2</v>
      </c>
      <c r="AP41" t="str">
        <f t="shared" si="0"/>
        <v>LL</v>
      </c>
      <c r="AR41" s="388">
        <v>300</v>
      </c>
      <c r="AS41" t="s">
        <v>961</v>
      </c>
      <c r="AT41" t="s">
        <v>962</v>
      </c>
      <c r="AU41" t="s">
        <v>963</v>
      </c>
      <c r="AY41"/>
      <c r="AZ41"/>
      <c r="BL41"/>
      <c r="BM41"/>
      <c r="BN41" t="s">
        <v>1104</v>
      </c>
      <c r="BO41">
        <v>808</v>
      </c>
      <c r="BP41" t="s">
        <v>1188</v>
      </c>
      <c r="BQ41" s="419">
        <v>317</v>
      </c>
      <c r="BS41" s="409" t="s">
        <v>1189</v>
      </c>
      <c r="BT41" s="409" t="s">
        <v>1190</v>
      </c>
      <c r="BZ41" s="395" t="s">
        <v>1191</v>
      </c>
      <c r="CA41">
        <f t="shared" si="1"/>
        <v>17</v>
      </c>
      <c r="CB41" t="str">
        <f t="shared" si="2"/>
        <v>C</v>
      </c>
      <c r="CC41" t="str">
        <f t="shared" si="3"/>
        <v>Refrigerated Dry Freight Trailer</v>
      </c>
      <c r="CD41" t="str">
        <f t="shared" si="4"/>
        <v>Vehicles which are not otherwise classified</v>
      </c>
      <c r="CN41" s="388" t="s">
        <v>1192</v>
      </c>
      <c r="DC41"/>
      <c r="DD41"/>
      <c r="DE41"/>
      <c r="DF41"/>
      <c r="DG41"/>
      <c r="DH41"/>
      <c r="DI41"/>
      <c r="DJ41"/>
      <c r="DK41"/>
      <c r="DL41" t="s">
        <v>3221</v>
      </c>
      <c r="DM41" t="s">
        <v>1153</v>
      </c>
      <c r="DN41" t="s">
        <v>3222</v>
      </c>
      <c r="DO41" s="388" t="s">
        <v>3278</v>
      </c>
    </row>
    <row r="42" spans="1:119" x14ac:dyDescent="0.25">
      <c r="F42" s="395" t="s">
        <v>1193</v>
      </c>
      <c r="AC42" t="s">
        <v>1194</v>
      </c>
      <c r="AF42" s="436" t="s">
        <v>1195</v>
      </c>
      <c r="AH42" s="401">
        <v>112410</v>
      </c>
      <c r="AI42" s="240" t="s">
        <v>1196</v>
      </c>
      <c r="AK42" s="22">
        <v>40</v>
      </c>
      <c r="AL42" s="22" t="s">
        <v>1197</v>
      </c>
      <c r="AM42" s="22" t="s">
        <v>535</v>
      </c>
      <c r="AN42" s="22" t="s">
        <v>1198</v>
      </c>
      <c r="AO42" s="22">
        <v>2</v>
      </c>
      <c r="AP42" t="str">
        <f t="shared" si="0"/>
        <v>LC</v>
      </c>
      <c r="AR42" s="388">
        <v>500</v>
      </c>
      <c r="AS42" t="s">
        <v>853</v>
      </c>
      <c r="AT42" t="s">
        <v>977</v>
      </c>
      <c r="AU42" t="s">
        <v>978</v>
      </c>
      <c r="AY42"/>
      <c r="AZ42"/>
      <c r="BL42"/>
      <c r="BM42"/>
      <c r="BN42" t="s">
        <v>1118</v>
      </c>
      <c r="BO42">
        <v>809</v>
      </c>
      <c r="BP42" t="s">
        <v>1199</v>
      </c>
      <c r="BQ42" s="419">
        <v>401</v>
      </c>
      <c r="BS42" s="409" t="s">
        <v>1200</v>
      </c>
      <c r="BT42" s="409" t="s">
        <v>1201</v>
      </c>
      <c r="BZ42" s="395" t="s">
        <v>1202</v>
      </c>
      <c r="CA42">
        <f t="shared" si="1"/>
        <v>17</v>
      </c>
      <c r="CB42" t="str">
        <f t="shared" si="2"/>
        <v>H</v>
      </c>
      <c r="CC42" t="str">
        <f t="shared" si="3"/>
        <v>Refrigerated Dry Freight Trailer</v>
      </c>
      <c r="CD42" t="str">
        <f t="shared" si="4"/>
        <v>Vehicles which, due to their manner of operation, are identified as having
a high risk exposure. High risk is generally based on the size/stability of
loads being hauled; mileage traveled, or time constraints on delivery.</v>
      </c>
      <c r="CN42" s="388" t="s">
        <v>1203</v>
      </c>
      <c r="DC42"/>
      <c r="DD42"/>
      <c r="DE42"/>
      <c r="DF42"/>
      <c r="DG42"/>
      <c r="DH42"/>
      <c r="DI42"/>
      <c r="DJ42"/>
      <c r="DK42"/>
      <c r="DL42" t="s">
        <v>3223</v>
      </c>
      <c r="DM42" t="s">
        <v>1163</v>
      </c>
      <c r="DN42"/>
      <c r="DO42" s="388" t="s">
        <v>3279</v>
      </c>
    </row>
    <row r="43" spans="1:119" x14ac:dyDescent="0.25">
      <c r="F43" s="395" t="s">
        <v>1204</v>
      </c>
      <c r="AC43" t="s">
        <v>1205</v>
      </c>
      <c r="AF43" s="436" t="s">
        <v>1206</v>
      </c>
      <c r="AH43" s="401">
        <v>112420</v>
      </c>
      <c r="AI43" s="240" t="s">
        <v>1207</v>
      </c>
      <c r="AK43" s="22">
        <v>41</v>
      </c>
      <c r="AL43" s="22" t="s">
        <v>1208</v>
      </c>
      <c r="AM43" s="22" t="s">
        <v>535</v>
      </c>
      <c r="AN43" s="22" t="s">
        <v>1198</v>
      </c>
      <c r="AO43" s="22">
        <v>2</v>
      </c>
      <c r="AP43" t="str">
        <f t="shared" si="0"/>
        <v>LC</v>
      </c>
      <c r="AR43" s="388">
        <v>999</v>
      </c>
      <c r="AS43" t="s">
        <v>992</v>
      </c>
      <c r="AT43" t="s">
        <v>993</v>
      </c>
      <c r="AU43" t="s">
        <v>994</v>
      </c>
      <c r="AY43"/>
      <c r="AZ43"/>
      <c r="BL43"/>
      <c r="BM43"/>
      <c r="BN43" t="s">
        <v>1433</v>
      </c>
      <c r="BO43">
        <v>810</v>
      </c>
      <c r="BP43" t="s">
        <v>1209</v>
      </c>
      <c r="BQ43" s="419">
        <v>402</v>
      </c>
      <c r="BS43" s="409" t="s">
        <v>1210</v>
      </c>
      <c r="BT43" s="409" t="s">
        <v>1211</v>
      </c>
      <c r="BZ43" s="395" t="s">
        <v>1212</v>
      </c>
      <c r="CA43">
        <f t="shared" si="1"/>
        <v>17</v>
      </c>
      <c r="CB43" t="str">
        <f t="shared" si="2"/>
        <v>N</v>
      </c>
      <c r="CC43" t="str">
        <f t="shared" si="3"/>
        <v>Refrigerated Dry Freight Trailer</v>
      </c>
      <c r="CD43" t="str">
        <f t="shared" si="4"/>
        <v>Vehicles operated for primarily personal purposes.</v>
      </c>
      <c r="CN43" s="388" t="s">
        <v>1213</v>
      </c>
      <c r="DC43"/>
      <c r="DD43"/>
      <c r="DE43"/>
      <c r="DF43"/>
      <c r="DG43"/>
      <c r="DH43"/>
      <c r="DI43"/>
      <c r="DJ43"/>
      <c r="DK43"/>
      <c r="DL43" t="s">
        <v>3224</v>
      </c>
      <c r="DM43" t="s">
        <v>1122</v>
      </c>
      <c r="DN43"/>
      <c r="DO43" s="388" t="s">
        <v>3280</v>
      </c>
    </row>
    <row r="44" spans="1:119" x14ac:dyDescent="0.25">
      <c r="F44" s="395" t="s">
        <v>1214</v>
      </c>
      <c r="AC44" t="s">
        <v>1215</v>
      </c>
      <c r="AF44" s="436" t="s">
        <v>1216</v>
      </c>
      <c r="AH44" s="401">
        <v>112511</v>
      </c>
      <c r="AI44" s="401" t="s">
        <v>1217</v>
      </c>
      <c r="AK44" s="22">
        <v>42</v>
      </c>
      <c r="AL44" s="22" t="s">
        <v>1218</v>
      </c>
      <c r="AM44" s="22" t="s">
        <v>535</v>
      </c>
      <c r="AN44" s="22" t="s">
        <v>915</v>
      </c>
      <c r="AO44" s="22">
        <v>2</v>
      </c>
      <c r="AP44" t="str">
        <f t="shared" si="0"/>
        <v>LC</v>
      </c>
      <c r="AS44" t="s">
        <v>1008</v>
      </c>
      <c r="AT44" t="s">
        <v>1009</v>
      </c>
      <c r="AU44" t="s">
        <v>1010</v>
      </c>
      <c r="AY44"/>
      <c r="AZ44"/>
      <c r="BL44"/>
      <c r="BM44"/>
      <c r="BN44" t="s">
        <v>1631</v>
      </c>
      <c r="BO44">
        <v>811</v>
      </c>
      <c r="BP44" t="s">
        <v>1219</v>
      </c>
      <c r="BQ44" s="419">
        <v>403</v>
      </c>
      <c r="BZ44" s="395" t="s">
        <v>1220</v>
      </c>
      <c r="CA44">
        <f t="shared" si="1"/>
        <v>17</v>
      </c>
      <c r="CB44" t="str">
        <f t="shared" si="2"/>
        <v>S</v>
      </c>
      <c r="CC44" t="str">
        <f t="shared" si="3"/>
        <v>Refrigerated Dry Freight Trailer</v>
      </c>
      <c r="CD44" t="str">
        <f t="shared" si="4"/>
        <v>Vehicles, used to carry tools, supplies or supervisory personnel to or from a jobsite, that remain parked at 2 or fewer jobsites for most of the workday. Also includes farm/yard vehicles used for incidental trips</v>
      </c>
      <c r="CN44" s="388" t="s">
        <v>1221</v>
      </c>
      <c r="DC44"/>
      <c r="DD44"/>
      <c r="DE44"/>
      <c r="DF44"/>
      <c r="DG44"/>
      <c r="DH44"/>
      <c r="DI44"/>
      <c r="DJ44"/>
      <c r="DK44"/>
      <c r="DL44" t="s">
        <v>3225</v>
      </c>
      <c r="DM44" t="s">
        <v>1132</v>
      </c>
      <c r="DN44"/>
      <c r="DO44" s="388" t="s">
        <v>3281</v>
      </c>
    </row>
    <row r="45" spans="1:119" x14ac:dyDescent="0.25">
      <c r="F45" s="395" t="s">
        <v>1222</v>
      </c>
      <c r="AC45" t="s">
        <v>1223</v>
      </c>
      <c r="AF45" s="436" t="s">
        <v>1224</v>
      </c>
      <c r="AH45" s="401">
        <v>112512</v>
      </c>
      <c r="AI45" s="401" t="s">
        <v>1225</v>
      </c>
      <c r="AK45" s="22">
        <v>43</v>
      </c>
      <c r="AL45" s="22" t="s">
        <v>1226</v>
      </c>
      <c r="AM45" s="22" t="s">
        <v>535</v>
      </c>
      <c r="AN45" s="22" t="s">
        <v>1198</v>
      </c>
      <c r="AO45" s="22">
        <v>2</v>
      </c>
      <c r="AP45" t="str">
        <f t="shared" si="0"/>
        <v>LC</v>
      </c>
      <c r="AS45" t="s">
        <v>1024</v>
      </c>
      <c r="AT45" t="s">
        <v>1025</v>
      </c>
      <c r="AU45" t="s">
        <v>1026</v>
      </c>
      <c r="AY45"/>
      <c r="AZ45"/>
      <c r="BL45"/>
      <c r="BM45"/>
      <c r="BN45" t="s">
        <v>1439</v>
      </c>
      <c r="BO45">
        <v>812</v>
      </c>
      <c r="BP45" t="s">
        <v>1227</v>
      </c>
      <c r="BQ45" s="419">
        <v>404</v>
      </c>
      <c r="BZ45" s="395" t="s">
        <v>1228</v>
      </c>
      <c r="CA45">
        <f t="shared" si="1"/>
        <v>17</v>
      </c>
      <c r="CB45" t="str">
        <f t="shared" si="2"/>
        <v>T</v>
      </c>
      <c r="CC45" t="str">
        <f t="shared" si="3"/>
        <v>Refrigerated Dry Freight Trailer</v>
      </c>
      <c r="CD45" t="e">
        <f t="shared" si="4"/>
        <v>#N/A</v>
      </c>
      <c r="CN45" s="388" t="s">
        <v>1229</v>
      </c>
      <c r="DC45"/>
      <c r="DD45"/>
      <c r="DE45"/>
      <c r="DF45"/>
      <c r="DG45"/>
      <c r="DH45"/>
      <c r="DI45"/>
      <c r="DJ45"/>
      <c r="DK45"/>
      <c r="DL45" t="s">
        <v>3222</v>
      </c>
      <c r="DM45" t="s">
        <v>852</v>
      </c>
      <c r="DN45"/>
      <c r="DO45" s="388" t="s">
        <v>3282</v>
      </c>
    </row>
    <row r="46" spans="1:119" x14ac:dyDescent="0.25">
      <c r="F46" s="395" t="s">
        <v>1230</v>
      </c>
      <c r="AC46" t="s">
        <v>1231</v>
      </c>
      <c r="AF46" s="436" t="s">
        <v>1232</v>
      </c>
      <c r="AH46" s="401">
        <v>112519</v>
      </c>
      <c r="AI46" s="401" t="s">
        <v>1233</v>
      </c>
      <c r="AK46" s="22">
        <v>44</v>
      </c>
      <c r="AL46" s="22" t="s">
        <v>1234</v>
      </c>
      <c r="AM46" s="22" t="s">
        <v>535</v>
      </c>
      <c r="AN46" s="22" t="s">
        <v>1198</v>
      </c>
      <c r="AO46" s="22">
        <v>2</v>
      </c>
      <c r="AP46" t="str">
        <f t="shared" si="0"/>
        <v>LC</v>
      </c>
      <c r="AS46" t="s">
        <v>1040</v>
      </c>
      <c r="AT46" t="s">
        <v>1041</v>
      </c>
      <c r="AU46" t="s">
        <v>1042</v>
      </c>
      <c r="AY46"/>
      <c r="AZ46"/>
      <c r="BL46"/>
      <c r="BM46"/>
      <c r="BN46" t="s">
        <v>1445</v>
      </c>
      <c r="BO46">
        <v>813</v>
      </c>
      <c r="BP46" t="s">
        <v>1235</v>
      </c>
      <c r="BQ46" s="419">
        <v>405</v>
      </c>
      <c r="BZ46" s="395" t="s">
        <v>1236</v>
      </c>
      <c r="CA46">
        <f t="shared" si="1"/>
        <v>18</v>
      </c>
      <c r="CB46" t="str">
        <f t="shared" si="2"/>
        <v>A</v>
      </c>
      <c r="CC46" t="str">
        <f t="shared" si="3"/>
        <v>Horse Trailer(1-2 stalls)</v>
      </c>
      <c r="CD46" t="str">
        <f t="shared" si="4"/>
        <v>Passenger carrying vehicles of social service agencies, including
wheelchair vans.</v>
      </c>
      <c r="CN46" s="388" t="s">
        <v>1237</v>
      </c>
      <c r="DC46"/>
      <c r="DD46"/>
      <c r="DE46"/>
      <c r="DF46"/>
      <c r="DG46"/>
      <c r="DH46"/>
      <c r="DI46"/>
      <c r="DJ46"/>
      <c r="DK46"/>
      <c r="DL46" t="s">
        <v>3226</v>
      </c>
      <c r="DM46" t="s">
        <v>865</v>
      </c>
      <c r="DN46"/>
      <c r="DO46" s="388" t="s">
        <v>3283</v>
      </c>
    </row>
    <row r="47" spans="1:119" x14ac:dyDescent="0.25">
      <c r="F47" s="395" t="s">
        <v>1238</v>
      </c>
      <c r="AC47" t="s">
        <v>1239</v>
      </c>
      <c r="AF47" s="436" t="s">
        <v>1240</v>
      </c>
      <c r="AH47" s="401">
        <v>112910</v>
      </c>
      <c r="AI47" s="240" t="s">
        <v>1241</v>
      </c>
      <c r="AK47" s="22">
        <v>45</v>
      </c>
      <c r="AL47" s="22" t="s">
        <v>1242</v>
      </c>
      <c r="AM47" s="22" t="s">
        <v>535</v>
      </c>
      <c r="AN47" s="22" t="s">
        <v>915</v>
      </c>
      <c r="AO47" s="22">
        <v>2</v>
      </c>
      <c r="AP47" t="str">
        <f t="shared" si="0"/>
        <v>LC</v>
      </c>
      <c r="AS47" t="s">
        <v>1056</v>
      </c>
      <c r="AT47" t="s">
        <v>573</v>
      </c>
      <c r="AU47" t="s">
        <v>1057</v>
      </c>
      <c r="AY47"/>
      <c r="AZ47"/>
      <c r="BL47"/>
      <c r="BM47"/>
      <c r="BN47" t="s">
        <v>834</v>
      </c>
      <c r="BO47">
        <v>814</v>
      </c>
      <c r="BP47" t="s">
        <v>1243</v>
      </c>
      <c r="BQ47" s="419">
        <v>406</v>
      </c>
      <c r="BZ47" s="395" t="s">
        <v>1244</v>
      </c>
      <c r="CA47">
        <f t="shared" si="1"/>
        <v>18</v>
      </c>
      <c r="CB47" t="str">
        <f t="shared" si="2"/>
        <v>C</v>
      </c>
      <c r="CC47" t="str">
        <f t="shared" si="3"/>
        <v>Horse Trailer(1-2 stalls)</v>
      </c>
      <c r="CD47" t="str">
        <f t="shared" si="4"/>
        <v>Vehicles which are not otherwise classified</v>
      </c>
      <c r="CN47" s="388" t="s">
        <v>1245</v>
      </c>
      <c r="DC47"/>
      <c r="DD47"/>
      <c r="DE47"/>
      <c r="DF47"/>
      <c r="DG47"/>
      <c r="DH47"/>
      <c r="DI47"/>
      <c r="DJ47"/>
      <c r="DK47"/>
      <c r="DL47"/>
      <c r="DM47" t="s">
        <v>878</v>
      </c>
      <c r="DN47"/>
      <c r="DO47" s="388" t="s">
        <v>3284</v>
      </c>
    </row>
    <row r="48" spans="1:119" x14ac:dyDescent="0.25">
      <c r="F48" s="395" t="s">
        <v>1246</v>
      </c>
      <c r="AC48" t="s">
        <v>1247</v>
      </c>
      <c r="AF48" s="436" t="s">
        <v>1248</v>
      </c>
      <c r="AH48" s="401">
        <v>112920</v>
      </c>
      <c r="AI48" s="240" t="s">
        <v>1249</v>
      </c>
      <c r="AK48" s="22">
        <v>46</v>
      </c>
      <c r="AL48" s="22" t="s">
        <v>1250</v>
      </c>
      <c r="AM48" s="22" t="s">
        <v>572</v>
      </c>
      <c r="AN48" s="22" t="s">
        <v>573</v>
      </c>
      <c r="AO48" s="22">
        <v>2</v>
      </c>
      <c r="AP48" t="str">
        <f t="shared" si="0"/>
        <v>LL</v>
      </c>
      <c r="AS48" t="s">
        <v>1071</v>
      </c>
      <c r="AT48" t="s">
        <v>1072</v>
      </c>
      <c r="AU48" t="s">
        <v>1073</v>
      </c>
      <c r="AY48"/>
      <c r="AZ48"/>
      <c r="BL48"/>
      <c r="BM48"/>
      <c r="BN48" t="s">
        <v>1611</v>
      </c>
      <c r="BO48">
        <v>815</v>
      </c>
      <c r="BP48" t="s">
        <v>1251</v>
      </c>
      <c r="BQ48" s="419">
        <v>407</v>
      </c>
      <c r="BZ48" s="395" t="s">
        <v>1252</v>
      </c>
      <c r="CA48">
        <f t="shared" si="1"/>
        <v>18</v>
      </c>
      <c r="CB48" t="str">
        <f t="shared" si="2"/>
        <v>D</v>
      </c>
      <c r="CC48" t="str">
        <f t="shared" si="3"/>
        <v>Horse Trailer(1-2 stalls)</v>
      </c>
      <c r="CD48" t="str">
        <f t="shared" si="4"/>
        <v>Vehicles used to transport children from child care centers to school
and/or occasional field trips. Must meet preferred underwriting criteria for
this use class, otherwise be written under the Livery (L) use class.</v>
      </c>
      <c r="CN48" s="388" t="s">
        <v>1253</v>
      </c>
      <c r="DC48"/>
      <c r="DD48"/>
      <c r="DE48"/>
      <c r="DF48"/>
      <c r="DG48"/>
      <c r="DH48"/>
      <c r="DI48"/>
      <c r="DJ48"/>
      <c r="DK48"/>
      <c r="DL48"/>
      <c r="DM48" t="s">
        <v>824</v>
      </c>
      <c r="DN48"/>
      <c r="DO48" s="388" t="s">
        <v>3285</v>
      </c>
    </row>
    <row r="49" spans="6:119" x14ac:dyDescent="0.25">
      <c r="F49" s="395" t="s">
        <v>1254</v>
      </c>
      <c r="AC49" t="s">
        <v>1255</v>
      </c>
      <c r="AF49" s="436" t="s">
        <v>1256</v>
      </c>
      <c r="AH49" s="401">
        <v>112930</v>
      </c>
      <c r="AI49" s="240" t="s">
        <v>1257</v>
      </c>
      <c r="AK49" s="22">
        <v>47</v>
      </c>
      <c r="AL49" s="22" t="s">
        <v>1258</v>
      </c>
      <c r="AM49" s="22" t="s">
        <v>572</v>
      </c>
      <c r="AN49" s="22" t="s">
        <v>573</v>
      </c>
      <c r="AO49" s="22">
        <v>1</v>
      </c>
      <c r="AP49" t="str">
        <f t="shared" si="0"/>
        <v>LL</v>
      </c>
      <c r="AS49" t="s">
        <v>1087</v>
      </c>
      <c r="AT49" t="s">
        <v>1088</v>
      </c>
      <c r="AU49" t="s">
        <v>1089</v>
      </c>
      <c r="AY49"/>
      <c r="AZ49"/>
      <c r="BL49"/>
      <c r="BM49"/>
      <c r="BN49" t="s">
        <v>848</v>
      </c>
      <c r="BO49">
        <v>816</v>
      </c>
      <c r="BP49" t="s">
        <v>1259</v>
      </c>
      <c r="BQ49" s="419">
        <v>501</v>
      </c>
      <c r="BZ49" s="395" t="s">
        <v>1260</v>
      </c>
      <c r="CA49">
        <f t="shared" si="1"/>
        <v>18</v>
      </c>
      <c r="CB49" t="str">
        <f t="shared" si="2"/>
        <v>F</v>
      </c>
      <c r="CC49" t="str">
        <f t="shared" si="3"/>
        <v>Horse Trailer(1-2 stalls)</v>
      </c>
      <c r="CD49" t="str">
        <f t="shared" si="4"/>
        <v>Vehicles owned and operated by funeral directors or funeral services.</v>
      </c>
      <c r="CN49" s="388" t="s">
        <v>1261</v>
      </c>
      <c r="DC49"/>
      <c r="DD49"/>
      <c r="DE49"/>
      <c r="DF49"/>
      <c r="DG49"/>
      <c r="DH49"/>
      <c r="DI49"/>
      <c r="DJ49"/>
      <c r="DK49"/>
      <c r="DL49"/>
      <c r="DM49" t="s">
        <v>838</v>
      </c>
      <c r="DN49"/>
      <c r="DO49" s="388" t="s">
        <v>3286</v>
      </c>
    </row>
    <row r="50" spans="6:119" x14ac:dyDescent="0.25">
      <c r="F50" s="395" t="s">
        <v>1262</v>
      </c>
      <c r="AC50" t="s">
        <v>1263</v>
      </c>
      <c r="AF50" s="436" t="s">
        <v>1264</v>
      </c>
      <c r="AH50" s="401">
        <v>112990</v>
      </c>
      <c r="AI50" s="401" t="s">
        <v>1265</v>
      </c>
      <c r="AK50" s="22">
        <v>48</v>
      </c>
      <c r="AL50" s="22" t="s">
        <v>1266</v>
      </c>
      <c r="AM50" s="22" t="s">
        <v>572</v>
      </c>
      <c r="AN50" s="22" t="s">
        <v>573</v>
      </c>
      <c r="AO50" s="22">
        <v>1</v>
      </c>
      <c r="AP50" t="str">
        <f t="shared" si="0"/>
        <v>LL</v>
      </c>
      <c r="AS50" t="s">
        <v>809</v>
      </c>
      <c r="AT50" t="s">
        <v>1102</v>
      </c>
      <c r="AU50" t="s">
        <v>1103</v>
      </c>
      <c r="AY50"/>
      <c r="AZ50"/>
      <c r="BL50"/>
      <c r="BM50"/>
      <c r="BN50" t="s">
        <v>861</v>
      </c>
      <c r="BO50">
        <v>903</v>
      </c>
      <c r="BP50" t="s">
        <v>1267</v>
      </c>
      <c r="BQ50" s="419">
        <v>502</v>
      </c>
      <c r="BZ50" s="395" t="s">
        <v>1268</v>
      </c>
      <c r="CA50">
        <f t="shared" si="1"/>
        <v>18</v>
      </c>
      <c r="CB50" t="str">
        <f t="shared" si="2"/>
        <v>G</v>
      </c>
      <c r="CC50" t="str">
        <f t="shared" si="3"/>
        <v>Horse Trailer(1-2 stalls)</v>
      </c>
      <c r="CD50" t="str">
        <f t="shared" si="4"/>
        <v>Vehicles used to haul cut timber, logs or pulpwood.</v>
      </c>
      <c r="CN50" s="388" t="s">
        <v>1269</v>
      </c>
      <c r="DC50"/>
      <c r="DD50"/>
      <c r="DE50"/>
      <c r="DF50"/>
      <c r="DG50"/>
      <c r="DH50"/>
      <c r="DI50"/>
      <c r="DJ50"/>
      <c r="DK50"/>
      <c r="DL50"/>
      <c r="DM50" t="s">
        <v>1192</v>
      </c>
      <c r="DN50"/>
      <c r="DO50" s="388" t="s">
        <v>3287</v>
      </c>
    </row>
    <row r="51" spans="6:119" x14ac:dyDescent="0.25">
      <c r="F51" s="395" t="s">
        <v>1270</v>
      </c>
      <c r="AC51" t="s">
        <v>1271</v>
      </c>
      <c r="AF51" s="436" t="s">
        <v>1272</v>
      </c>
      <c r="AH51" s="401">
        <v>113110</v>
      </c>
      <c r="AI51" s="240" t="s">
        <v>1273</v>
      </c>
      <c r="AK51" s="22">
        <v>50</v>
      </c>
      <c r="AL51" s="22" t="s">
        <v>1274</v>
      </c>
      <c r="AM51" s="22" t="s">
        <v>858</v>
      </c>
      <c r="AN51" s="22" t="s">
        <v>1198</v>
      </c>
      <c r="AO51" s="22">
        <v>2</v>
      </c>
      <c r="AP51" t="str">
        <f t="shared" si="0"/>
        <v>ST</v>
      </c>
      <c r="AS51" t="s">
        <v>1115</v>
      </c>
      <c r="AT51" t="s">
        <v>1116</v>
      </c>
      <c r="AU51" t="s">
        <v>1117</v>
      </c>
      <c r="AY51"/>
      <c r="AZ51"/>
      <c r="BL51"/>
      <c r="BM51"/>
      <c r="BN51" t="s">
        <v>1128</v>
      </c>
      <c r="BO51">
        <v>1001</v>
      </c>
      <c r="BP51" t="s">
        <v>1275</v>
      </c>
      <c r="BQ51" s="419">
        <v>503</v>
      </c>
      <c r="BZ51" s="395" t="s">
        <v>1276</v>
      </c>
      <c r="CA51">
        <f t="shared" si="1"/>
        <v>18</v>
      </c>
      <c r="CB51" t="str">
        <f t="shared" si="2"/>
        <v>H</v>
      </c>
      <c r="CC51" t="str">
        <f t="shared" si="3"/>
        <v>Horse Trailer(1-2 stalls)</v>
      </c>
      <c r="CD51" t="str">
        <f t="shared" si="4"/>
        <v>Vehicles which, due to their manner of operation, are identified as having
a high risk exposure. High risk is generally based on the size/stability of
loads being hauled; mileage traveled, or time constraints on delivery.</v>
      </c>
      <c r="CN51" s="388" t="s">
        <v>1277</v>
      </c>
      <c r="DC51"/>
      <c r="DD51"/>
      <c r="DE51"/>
      <c r="DF51"/>
      <c r="DG51"/>
      <c r="DH51"/>
      <c r="DI51"/>
      <c r="DJ51"/>
      <c r="DK51"/>
      <c r="DL51"/>
      <c r="DM51" t="s">
        <v>1203</v>
      </c>
      <c r="DN51"/>
      <c r="DO51" s="388" t="s">
        <v>3288</v>
      </c>
    </row>
    <row r="52" spans="6:119" x14ac:dyDescent="0.25">
      <c r="F52" s="395" t="s">
        <v>1278</v>
      </c>
      <c r="AC52" t="s">
        <v>1279</v>
      </c>
      <c r="AF52" s="436" t="s">
        <v>1280</v>
      </c>
      <c r="AH52" s="401">
        <v>113210</v>
      </c>
      <c r="AI52" s="401" t="s">
        <v>1281</v>
      </c>
      <c r="AK52" s="22">
        <v>53</v>
      </c>
      <c r="AL52" s="22" t="s">
        <v>1282</v>
      </c>
      <c r="AM52" s="22" t="s">
        <v>858</v>
      </c>
      <c r="AN52" s="22" t="s">
        <v>915</v>
      </c>
      <c r="AO52" s="22">
        <v>2</v>
      </c>
      <c r="AP52" t="str">
        <f t="shared" si="0"/>
        <v>ST</v>
      </c>
      <c r="AY52"/>
      <c r="AZ52"/>
      <c r="BL52"/>
      <c r="BM52"/>
      <c r="BN52" t="s">
        <v>1524</v>
      </c>
      <c r="BO52">
        <v>1002</v>
      </c>
      <c r="BP52" t="s">
        <v>1283</v>
      </c>
      <c r="BQ52" s="419">
        <v>504</v>
      </c>
      <c r="BZ52" s="395" t="s">
        <v>1284</v>
      </c>
      <c r="CA52">
        <f t="shared" si="1"/>
        <v>18</v>
      </c>
      <c r="CB52" t="str">
        <f t="shared" si="2"/>
        <v>K</v>
      </c>
      <c r="CC52" t="str">
        <f t="shared" si="3"/>
        <v>Horse Trailer(1-2 stalls)</v>
      </c>
      <c r="CD52" t="str">
        <f t="shared" si="4"/>
        <v>Vans and buses owned by churches or other religious organizations, used
primarily for field trips.</v>
      </c>
      <c r="CN52" s="388" t="s">
        <v>1285</v>
      </c>
      <c r="DC52"/>
      <c r="DD52"/>
      <c r="DE52"/>
      <c r="DF52"/>
      <c r="DG52"/>
      <c r="DH52"/>
      <c r="DI52"/>
      <c r="DJ52"/>
      <c r="DK52"/>
      <c r="DL52"/>
      <c r="DM52" t="s">
        <v>1213</v>
      </c>
      <c r="DN52"/>
      <c r="DO52" s="388" t="s">
        <v>3289</v>
      </c>
    </row>
    <row r="53" spans="6:119" x14ac:dyDescent="0.25">
      <c r="F53" s="395" t="s">
        <v>1286</v>
      </c>
      <c r="AC53" t="s">
        <v>1287</v>
      </c>
      <c r="AF53" s="436" t="s">
        <v>1288</v>
      </c>
      <c r="AH53" s="401">
        <v>113310</v>
      </c>
      <c r="AI53" s="401" t="s">
        <v>1289</v>
      </c>
      <c r="AK53" s="22">
        <v>54</v>
      </c>
      <c r="AL53" s="22" t="s">
        <v>1290</v>
      </c>
      <c r="AM53" s="22" t="s">
        <v>625</v>
      </c>
      <c r="AN53" s="22" t="s">
        <v>573</v>
      </c>
      <c r="AO53" s="22">
        <v>2</v>
      </c>
      <c r="AP53" t="str">
        <f t="shared" si="0"/>
        <v>TW</v>
      </c>
      <c r="AY53"/>
      <c r="AZ53"/>
      <c r="BL53"/>
      <c r="BM53"/>
      <c r="BN53" t="s">
        <v>874</v>
      </c>
      <c r="BO53">
        <v>1003</v>
      </c>
      <c r="BP53" t="s">
        <v>1291</v>
      </c>
      <c r="BQ53" s="419">
        <v>505</v>
      </c>
      <c r="BZ53" s="395" t="s">
        <v>1292</v>
      </c>
      <c r="CA53">
        <f t="shared" si="1"/>
        <v>18</v>
      </c>
      <c r="CB53" t="str">
        <f t="shared" si="2"/>
        <v>L</v>
      </c>
      <c r="CC53" t="str">
        <f t="shared" si="3"/>
        <v>Horse Trailer(1-2 stalls)</v>
      </c>
      <c r="CD53" t="str">
        <f t="shared" si="4"/>
        <v>Vehicles used to carry passengers not for hire, not otherwise classified,
including jeep tours, guides, and outfitters.</v>
      </c>
      <c r="CN53" s="388" t="s">
        <v>1293</v>
      </c>
      <c r="DC53"/>
      <c r="DD53"/>
      <c r="DE53"/>
      <c r="DF53"/>
      <c r="DG53"/>
      <c r="DH53"/>
      <c r="DI53"/>
      <c r="DJ53"/>
      <c r="DK53"/>
      <c r="DL53"/>
      <c r="DM53" t="s">
        <v>1172</v>
      </c>
      <c r="DN53"/>
      <c r="DO53" s="388" t="s">
        <v>3290</v>
      </c>
    </row>
    <row r="54" spans="6:119" x14ac:dyDescent="0.25">
      <c r="F54" s="395" t="s">
        <v>1294</v>
      </c>
      <c r="AC54" t="s">
        <v>1295</v>
      </c>
      <c r="AF54" s="436" t="s">
        <v>1296</v>
      </c>
      <c r="AH54" s="401">
        <v>114111</v>
      </c>
      <c r="AI54" s="401" t="s">
        <v>1297</v>
      </c>
      <c r="AK54" s="22">
        <v>55</v>
      </c>
      <c r="AL54" s="22" t="s">
        <v>1298</v>
      </c>
      <c r="AM54" s="22" t="s">
        <v>572</v>
      </c>
      <c r="AN54" s="22" t="s">
        <v>573</v>
      </c>
      <c r="AO54" s="22">
        <v>2</v>
      </c>
      <c r="AP54" t="str">
        <f t="shared" si="0"/>
        <v>LL</v>
      </c>
      <c r="AY54"/>
      <c r="AZ54"/>
      <c r="BL54"/>
      <c r="BM54"/>
      <c r="BN54" t="s">
        <v>1529</v>
      </c>
      <c r="BO54">
        <v>1004</v>
      </c>
      <c r="BP54" t="s">
        <v>1299</v>
      </c>
      <c r="BQ54" s="419">
        <v>506</v>
      </c>
      <c r="BZ54" s="395" t="s">
        <v>1300</v>
      </c>
      <c r="CA54">
        <f t="shared" si="1"/>
        <v>18</v>
      </c>
      <c r="CB54" t="str">
        <f t="shared" si="2"/>
        <v>N</v>
      </c>
      <c r="CC54" t="str">
        <f t="shared" si="3"/>
        <v>Horse Trailer(1-2 stalls)</v>
      </c>
      <c r="CD54" t="str">
        <f t="shared" si="4"/>
        <v>Vehicles operated for primarily personal purposes.</v>
      </c>
      <c r="DC54"/>
      <c r="DD54"/>
      <c r="DE54"/>
      <c r="DF54"/>
      <c r="DG54"/>
      <c r="DH54"/>
      <c r="DI54"/>
      <c r="DJ54"/>
      <c r="DK54"/>
      <c r="DL54"/>
      <c r="DM54" t="s">
        <v>1182</v>
      </c>
      <c r="DN54"/>
      <c r="DO54" s="388" t="s">
        <v>3291</v>
      </c>
    </row>
    <row r="55" spans="6:119" ht="22.5" x14ac:dyDescent="0.25">
      <c r="F55" s="395" t="s">
        <v>1301</v>
      </c>
      <c r="AC55" t="s">
        <v>1302</v>
      </c>
      <c r="AF55" s="436" t="s">
        <v>1303</v>
      </c>
      <c r="AH55" s="401">
        <v>114112</v>
      </c>
      <c r="AI55" s="401" t="s">
        <v>1304</v>
      </c>
      <c r="AK55" s="22">
        <v>56</v>
      </c>
      <c r="AL55" s="22" t="s">
        <v>1305</v>
      </c>
      <c r="AM55" s="22" t="s">
        <v>572</v>
      </c>
      <c r="AN55" s="22" t="s">
        <v>573</v>
      </c>
      <c r="AO55" s="22">
        <v>2</v>
      </c>
      <c r="AP55" t="str">
        <f t="shared" si="0"/>
        <v>LL</v>
      </c>
      <c r="AY55"/>
      <c r="AZ55"/>
      <c r="BL55"/>
      <c r="BM55"/>
      <c r="BN55" t="s">
        <v>888</v>
      </c>
      <c r="BO55">
        <v>1005</v>
      </c>
      <c r="BP55" t="s">
        <v>1306</v>
      </c>
      <c r="BQ55" s="419">
        <v>507</v>
      </c>
      <c r="BZ55" s="395" t="s">
        <v>1307</v>
      </c>
      <c r="CA55">
        <f t="shared" si="1"/>
        <v>18</v>
      </c>
      <c r="CB55" t="str">
        <f t="shared" si="2"/>
        <v>S</v>
      </c>
      <c r="CC55" t="str">
        <f t="shared" si="3"/>
        <v>Horse Trailer(1-2 stalls)</v>
      </c>
      <c r="CD55" t="str">
        <f t="shared" si="4"/>
        <v>Vehicles, used to carry tools, supplies or supervisory personnel to or from a jobsite, that remain parked at 2 or fewer jobsites for most of the workday. Also includes farm/yard vehicles used for incidental trips</v>
      </c>
      <c r="DC55"/>
      <c r="DD55"/>
      <c r="DE55"/>
      <c r="DF55"/>
      <c r="DG55"/>
      <c r="DH55"/>
      <c r="DI55"/>
      <c r="DJ55"/>
      <c r="DK55"/>
      <c r="DL55"/>
      <c r="DM55" t="s">
        <v>551</v>
      </c>
      <c r="DN55"/>
      <c r="DO55" s="388" t="s">
        <v>3292</v>
      </c>
    </row>
    <row r="56" spans="6:119" x14ac:dyDescent="0.25">
      <c r="F56" s="395" t="s">
        <v>1308</v>
      </c>
      <c r="AC56" t="s">
        <v>1309</v>
      </c>
      <c r="AF56" s="436" t="s">
        <v>1310</v>
      </c>
      <c r="AH56" s="401">
        <v>114119</v>
      </c>
      <c r="AI56" s="401" t="s">
        <v>1311</v>
      </c>
      <c r="AK56" s="22">
        <v>57</v>
      </c>
      <c r="AL56" s="22" t="s">
        <v>1312</v>
      </c>
      <c r="AM56" s="22" t="s">
        <v>858</v>
      </c>
      <c r="AN56" s="22" t="s">
        <v>915</v>
      </c>
      <c r="AO56" s="22">
        <v>2</v>
      </c>
      <c r="AP56" t="str">
        <f t="shared" si="0"/>
        <v>ST</v>
      </c>
      <c r="AY56"/>
      <c r="AZ56"/>
      <c r="BL56"/>
      <c r="BM56"/>
      <c r="BN56" t="s">
        <v>981</v>
      </c>
      <c r="BO56">
        <v>1008</v>
      </c>
      <c r="BP56" t="s">
        <v>1313</v>
      </c>
      <c r="BQ56" s="419">
        <v>508</v>
      </c>
      <c r="BZ56" s="395" t="s">
        <v>1314</v>
      </c>
      <c r="CA56">
        <f t="shared" si="1"/>
        <v>18</v>
      </c>
      <c r="CB56" t="str">
        <f t="shared" si="2"/>
        <v>T</v>
      </c>
      <c r="CC56" t="str">
        <f t="shared" si="3"/>
        <v>Horse Trailer(1-2 stalls)</v>
      </c>
      <c r="CD56" t="e">
        <f t="shared" si="4"/>
        <v>#N/A</v>
      </c>
      <c r="DC56"/>
      <c r="DD56"/>
      <c r="DE56"/>
      <c r="DF56"/>
      <c r="DG56"/>
      <c r="DH56"/>
      <c r="DI56"/>
      <c r="DJ56"/>
      <c r="DK56"/>
      <c r="DL56"/>
      <c r="DM56" t="s">
        <v>3174</v>
      </c>
      <c r="DN56"/>
      <c r="DO56" s="388" t="s">
        <v>3293</v>
      </c>
    </row>
    <row r="57" spans="6:119" x14ac:dyDescent="0.25">
      <c r="F57" s="395" t="s">
        <v>1315</v>
      </c>
      <c r="AC57" t="s">
        <v>1316</v>
      </c>
      <c r="AF57" s="436" t="s">
        <v>1317</v>
      </c>
      <c r="AH57" s="401">
        <v>114210</v>
      </c>
      <c r="AI57" s="240" t="s">
        <v>1318</v>
      </c>
      <c r="AK57" s="22">
        <v>61</v>
      </c>
      <c r="AL57" s="22" t="s">
        <v>1319</v>
      </c>
      <c r="AM57" s="22" t="s">
        <v>858</v>
      </c>
      <c r="AN57" s="22" t="s">
        <v>1198</v>
      </c>
      <c r="AO57" s="22">
        <v>2</v>
      </c>
      <c r="AP57" t="str">
        <f t="shared" si="0"/>
        <v>ST</v>
      </c>
      <c r="AY57"/>
      <c r="AZ57"/>
      <c r="BL57"/>
      <c r="BM57"/>
      <c r="BN57" t="s">
        <v>1534</v>
      </c>
      <c r="BO57">
        <v>1105</v>
      </c>
      <c r="BP57" t="s">
        <v>1320</v>
      </c>
      <c r="BQ57" s="419">
        <v>509</v>
      </c>
      <c r="BZ57" s="395" t="s">
        <v>1321</v>
      </c>
      <c r="CA57">
        <f t="shared" si="1"/>
        <v>18</v>
      </c>
      <c r="CB57" t="str">
        <f t="shared" si="2"/>
        <v>U</v>
      </c>
      <c r="CC57" t="str">
        <f t="shared" si="3"/>
        <v>Horse Trailer(1-2 stalls)</v>
      </c>
      <c r="CD57" t="str">
        <f t="shared" si="4"/>
        <v>Vehicles up to 16k GVW used in courier services and small package
delivery</v>
      </c>
      <c r="DC57"/>
      <c r="DD57"/>
      <c r="DE57"/>
      <c r="DF57"/>
      <c r="DG57"/>
      <c r="DH57"/>
      <c r="DI57"/>
      <c r="DJ57"/>
      <c r="DK57"/>
      <c r="DL57"/>
      <c r="DM57" t="s">
        <v>3176</v>
      </c>
      <c r="DN57"/>
      <c r="DO57" s="388" t="s">
        <v>3294</v>
      </c>
    </row>
    <row r="58" spans="6:119" x14ac:dyDescent="0.25">
      <c r="F58" s="395" t="s">
        <v>1322</v>
      </c>
      <c r="AC58" t="s">
        <v>1323</v>
      </c>
      <c r="AF58" s="436" t="s">
        <v>1324</v>
      </c>
      <c r="AH58" s="401">
        <v>115111</v>
      </c>
      <c r="AI58" s="401" t="s">
        <v>1325</v>
      </c>
      <c r="AK58" s="22">
        <v>62</v>
      </c>
      <c r="AL58" s="22" t="s">
        <v>1326</v>
      </c>
      <c r="AM58" s="22" t="s">
        <v>858</v>
      </c>
      <c r="AN58" s="22" t="s">
        <v>1198</v>
      </c>
      <c r="AO58" s="22">
        <v>2</v>
      </c>
      <c r="AP58" t="str">
        <f t="shared" si="0"/>
        <v>ST</v>
      </c>
      <c r="AY58"/>
      <c r="AZ58"/>
      <c r="BL58"/>
      <c r="BM58"/>
      <c r="BN58" t="s">
        <v>1635</v>
      </c>
      <c r="BO58">
        <v>1109</v>
      </c>
      <c r="BP58" t="s">
        <v>1327</v>
      </c>
      <c r="BQ58" s="419">
        <v>510</v>
      </c>
      <c r="BZ58" s="395" t="s">
        <v>1328</v>
      </c>
      <c r="CA58">
        <f t="shared" si="1"/>
        <v>18</v>
      </c>
      <c r="CB58" t="str">
        <f t="shared" si="2"/>
        <v>Z</v>
      </c>
      <c r="CC58" t="str">
        <f t="shared" si="3"/>
        <v>Horse Trailer(1-2 stalls)</v>
      </c>
      <c r="CD58" t="str">
        <f t="shared" si="4"/>
        <v>Vehicles used to deliver food prepared to order.</v>
      </c>
      <c r="DC58"/>
      <c r="DD58"/>
      <c r="DE58"/>
      <c r="DF58"/>
      <c r="DG58"/>
      <c r="DH58"/>
      <c r="DI58"/>
      <c r="DJ58"/>
      <c r="DK58"/>
      <c r="DL58"/>
      <c r="DM58" t="s">
        <v>3178</v>
      </c>
      <c r="DN58"/>
      <c r="DO58" s="388" t="s">
        <v>3295</v>
      </c>
    </row>
    <row r="59" spans="6:119" x14ac:dyDescent="0.25">
      <c r="F59" s="395" t="s">
        <v>1329</v>
      </c>
      <c r="AC59" t="s">
        <v>1330</v>
      </c>
      <c r="AF59" s="436" t="s">
        <v>1331</v>
      </c>
      <c r="AH59" s="401">
        <v>115112</v>
      </c>
      <c r="AI59" s="401" t="s">
        <v>1332</v>
      </c>
      <c r="AK59" s="22">
        <v>63</v>
      </c>
      <c r="AL59" s="22" t="s">
        <v>1333</v>
      </c>
      <c r="AM59" s="22" t="s">
        <v>858</v>
      </c>
      <c r="AN59" s="22" t="s">
        <v>1198</v>
      </c>
      <c r="AO59" s="22">
        <v>2</v>
      </c>
      <c r="AP59" t="str">
        <f t="shared" si="0"/>
        <v>ST</v>
      </c>
      <c r="AY59"/>
      <c r="AZ59"/>
      <c r="BL59"/>
      <c r="BM59"/>
      <c r="BN59" t="s">
        <v>1538</v>
      </c>
      <c r="BO59">
        <v>1110</v>
      </c>
      <c r="BP59" t="s">
        <v>1334</v>
      </c>
      <c r="BQ59" s="419">
        <v>511</v>
      </c>
      <c r="BZ59" s="395" t="s">
        <v>1335</v>
      </c>
      <c r="CA59">
        <f t="shared" si="1"/>
        <v>19</v>
      </c>
      <c r="CB59" t="str">
        <f t="shared" si="2"/>
        <v>C</v>
      </c>
      <c r="CC59" t="str">
        <f t="shared" si="3"/>
        <v>Lowboy Trailer</v>
      </c>
      <c r="CD59" t="str">
        <f t="shared" si="4"/>
        <v>Vehicles which are not otherwise classified</v>
      </c>
      <c r="DC59"/>
      <c r="DD59"/>
      <c r="DE59"/>
      <c r="DF59"/>
      <c r="DG59"/>
      <c r="DH59"/>
      <c r="DI59"/>
      <c r="DJ59"/>
      <c r="DK59"/>
      <c r="DL59"/>
      <c r="DM59" t="s">
        <v>3180</v>
      </c>
      <c r="DN59"/>
      <c r="DO59" s="388" t="s">
        <v>3296</v>
      </c>
    </row>
    <row r="60" spans="6:119" x14ac:dyDescent="0.25">
      <c r="F60" s="395" t="s">
        <v>1336</v>
      </c>
      <c r="AC60" t="s">
        <v>1337</v>
      </c>
      <c r="AF60" s="436" t="s">
        <v>1338</v>
      </c>
      <c r="AH60" s="401">
        <v>115113</v>
      </c>
      <c r="AI60" s="401" t="s">
        <v>1339</v>
      </c>
      <c r="AK60" s="22">
        <v>64</v>
      </c>
      <c r="AL60" s="22" t="s">
        <v>1340</v>
      </c>
      <c r="AM60" s="22" t="s">
        <v>858</v>
      </c>
      <c r="AN60" s="22" t="s">
        <v>915</v>
      </c>
      <c r="AO60" s="22">
        <v>2</v>
      </c>
      <c r="AP60" t="str">
        <f t="shared" si="0"/>
        <v>ST</v>
      </c>
      <c r="AY60"/>
      <c r="AZ60"/>
      <c r="BL60"/>
      <c r="BM60"/>
      <c r="BN60" t="s">
        <v>904</v>
      </c>
      <c r="BO60">
        <v>1210</v>
      </c>
      <c r="BP60" t="s">
        <v>1341</v>
      </c>
      <c r="BQ60" s="419">
        <v>601</v>
      </c>
      <c r="BZ60" s="395" t="s">
        <v>1342</v>
      </c>
      <c r="CA60">
        <f t="shared" si="1"/>
        <v>19</v>
      </c>
      <c r="CB60" t="str">
        <f t="shared" si="2"/>
        <v>H</v>
      </c>
      <c r="CC60" t="str">
        <f t="shared" si="3"/>
        <v>Lowboy Trailer</v>
      </c>
      <c r="CD60" t="str">
        <f t="shared" si="4"/>
        <v>Vehicles which, due to their manner of operation, are identified as having
a high risk exposure. High risk is generally based on the size/stability of
loads being hauled; mileage traveled, or time constraints on delivery.</v>
      </c>
      <c r="DC60"/>
      <c r="DD60"/>
      <c r="DE60"/>
      <c r="DF60"/>
      <c r="DG60"/>
      <c r="DH60"/>
      <c r="DI60"/>
      <c r="DJ60"/>
      <c r="DK60"/>
      <c r="DL60"/>
      <c r="DM60" t="s">
        <v>3182</v>
      </c>
      <c r="DN60"/>
      <c r="DO60" s="388" t="s">
        <v>3297</v>
      </c>
    </row>
    <row r="61" spans="6:119" x14ac:dyDescent="0.25">
      <c r="F61" s="395" t="s">
        <v>1343</v>
      </c>
      <c r="AC61" t="s">
        <v>1344</v>
      </c>
      <c r="AF61" s="436" t="s">
        <v>1345</v>
      </c>
      <c r="AH61" s="401">
        <v>115114</v>
      </c>
      <c r="AI61" s="401" t="s">
        <v>1346</v>
      </c>
      <c r="AK61" s="22">
        <v>65</v>
      </c>
      <c r="AL61" s="22" t="s">
        <v>1347</v>
      </c>
      <c r="AM61" s="22" t="s">
        <v>858</v>
      </c>
      <c r="AN61" s="22" t="s">
        <v>915</v>
      </c>
      <c r="AO61" s="22">
        <v>2</v>
      </c>
      <c r="AP61" t="str">
        <f t="shared" si="0"/>
        <v>ST</v>
      </c>
      <c r="AY61"/>
      <c r="AZ61"/>
      <c r="BL61"/>
      <c r="BM61"/>
      <c r="BP61" t="s">
        <v>1348</v>
      </c>
      <c r="BQ61" s="419">
        <v>602</v>
      </c>
      <c r="BZ61" s="395" t="s">
        <v>1349</v>
      </c>
      <c r="CA61">
        <f t="shared" si="1"/>
        <v>19</v>
      </c>
      <c r="CB61" t="str">
        <f t="shared" si="2"/>
        <v>N</v>
      </c>
      <c r="CC61" t="str">
        <f t="shared" si="3"/>
        <v>Lowboy Trailer</v>
      </c>
      <c r="CD61" t="str">
        <f t="shared" si="4"/>
        <v>Vehicles operated for primarily personal purposes.</v>
      </c>
      <c r="DC61"/>
      <c r="DD61"/>
      <c r="DE61"/>
      <c r="DF61"/>
      <c r="DG61"/>
      <c r="DH61"/>
      <c r="DI61"/>
      <c r="DJ61"/>
      <c r="DK61"/>
      <c r="DL61"/>
      <c r="DM61" t="s">
        <v>3184</v>
      </c>
      <c r="DN61"/>
      <c r="DO61" s="388" t="s">
        <v>3298</v>
      </c>
    </row>
    <row r="62" spans="6:119" x14ac:dyDescent="0.25">
      <c r="F62" s="395" t="s">
        <v>1350</v>
      </c>
      <c r="AC62" t="s">
        <v>1351</v>
      </c>
      <c r="AF62" s="436" t="s">
        <v>1352</v>
      </c>
      <c r="AH62" s="401">
        <v>115115</v>
      </c>
      <c r="AI62" s="401" t="s">
        <v>1353</v>
      </c>
      <c r="AK62" s="22">
        <v>66</v>
      </c>
      <c r="AL62" s="22" t="s">
        <v>1354</v>
      </c>
      <c r="AM62" s="22" t="s">
        <v>858</v>
      </c>
      <c r="AN62" s="22" t="s">
        <v>915</v>
      </c>
      <c r="AO62" s="22">
        <v>2</v>
      </c>
      <c r="AP62" t="str">
        <f t="shared" si="0"/>
        <v>ST</v>
      </c>
      <c r="AY62"/>
      <c r="AZ62"/>
      <c r="BL62"/>
      <c r="BM62"/>
      <c r="BP62" t="s">
        <v>1355</v>
      </c>
      <c r="BQ62" s="419">
        <v>603</v>
      </c>
      <c r="BZ62" s="395" t="s">
        <v>1356</v>
      </c>
      <c r="CA62">
        <f t="shared" si="1"/>
        <v>19</v>
      </c>
      <c r="CB62" t="str">
        <f t="shared" si="2"/>
        <v>Q</v>
      </c>
      <c r="CC62" t="str">
        <f t="shared" si="3"/>
        <v>Lowboy Trailer</v>
      </c>
      <c r="CD62" t="str">
        <f t="shared" si="4"/>
        <v>Vehicles used to haul coal from coal mines to various destinations
including but not limited to barges, railcars, power plants/stations, or any
other destination used exclusively for business purposes.</v>
      </c>
      <c r="DC62"/>
      <c r="DD62"/>
      <c r="DE62"/>
      <c r="DF62"/>
      <c r="DG62"/>
      <c r="DH62"/>
      <c r="DI62"/>
      <c r="DJ62"/>
      <c r="DK62"/>
      <c r="DL62"/>
      <c r="DM62" t="s">
        <v>3186</v>
      </c>
      <c r="DN62"/>
      <c r="DO62" s="388" t="s">
        <v>3299</v>
      </c>
    </row>
    <row r="63" spans="6:119" x14ac:dyDescent="0.25">
      <c r="F63" s="395" t="s">
        <v>1357</v>
      </c>
      <c r="AC63" t="s">
        <v>1358</v>
      </c>
      <c r="AF63" s="436" t="s">
        <v>1359</v>
      </c>
      <c r="AH63" s="401">
        <v>115116</v>
      </c>
      <c r="AI63" s="401" t="s">
        <v>1360</v>
      </c>
      <c r="AK63" s="22">
        <v>67</v>
      </c>
      <c r="AL63" s="22" t="s">
        <v>1361</v>
      </c>
      <c r="AM63" s="22" t="s">
        <v>858</v>
      </c>
      <c r="AN63" s="22" t="s">
        <v>1198</v>
      </c>
      <c r="AO63" s="22">
        <v>2</v>
      </c>
      <c r="AP63" t="str">
        <f t="shared" si="0"/>
        <v>ST</v>
      </c>
      <c r="AY63"/>
      <c r="AZ63"/>
      <c r="BL63"/>
      <c r="BM63"/>
      <c r="BP63" t="s">
        <v>1362</v>
      </c>
      <c r="BQ63" s="419">
        <v>604</v>
      </c>
      <c r="BZ63" s="395" t="s">
        <v>1363</v>
      </c>
      <c r="CA63">
        <f t="shared" si="1"/>
        <v>19</v>
      </c>
      <c r="CB63" t="str">
        <f t="shared" si="2"/>
        <v>R</v>
      </c>
      <c r="CC63" t="str">
        <f t="shared" si="3"/>
        <v>Lowboy Trailer</v>
      </c>
      <c r="CD63" t="str">
        <f t="shared" si="4"/>
        <v>Vehicles used in repossession or other high exposure towing situations.</v>
      </c>
      <c r="DC63"/>
      <c r="DD63"/>
      <c r="DE63"/>
      <c r="DF63"/>
      <c r="DG63"/>
      <c r="DH63"/>
      <c r="DI63"/>
      <c r="DJ63"/>
      <c r="DK63"/>
      <c r="DL63"/>
      <c r="DM63" t="s">
        <v>3188</v>
      </c>
      <c r="DN63"/>
      <c r="DO63" s="388" t="s">
        <v>3300</v>
      </c>
    </row>
    <row r="64" spans="6:119" x14ac:dyDescent="0.25">
      <c r="F64" s="395" t="s">
        <v>1364</v>
      </c>
      <c r="AC64" t="s">
        <v>1365</v>
      </c>
      <c r="AF64" s="436" t="s">
        <v>1366</v>
      </c>
      <c r="AH64" s="401">
        <v>115210</v>
      </c>
      <c r="AI64" s="240" t="s">
        <v>1367</v>
      </c>
      <c r="AK64" s="22">
        <v>68</v>
      </c>
      <c r="AL64" s="22" t="s">
        <v>1368</v>
      </c>
      <c r="AM64" s="22" t="s">
        <v>858</v>
      </c>
      <c r="AN64" s="22" t="s">
        <v>1198</v>
      </c>
      <c r="AO64" s="22">
        <v>2</v>
      </c>
      <c r="AP64" t="str">
        <f t="shared" si="0"/>
        <v>ST</v>
      </c>
      <c r="AY64"/>
      <c r="AZ64"/>
      <c r="BL64"/>
      <c r="BM64"/>
      <c r="BP64" t="s">
        <v>1369</v>
      </c>
      <c r="BQ64" s="419">
        <v>605</v>
      </c>
      <c r="BZ64" s="395" t="s">
        <v>1370</v>
      </c>
      <c r="CA64">
        <f t="shared" si="1"/>
        <v>19</v>
      </c>
      <c r="CB64" t="str">
        <f t="shared" si="2"/>
        <v>S</v>
      </c>
      <c r="CC64" t="str">
        <f t="shared" si="3"/>
        <v>Lowboy Trailer</v>
      </c>
      <c r="CD64" t="str">
        <f t="shared" si="4"/>
        <v>Vehicles, used to carry tools, supplies or supervisory personnel to or from a jobsite, that remain parked at 2 or fewer jobsites for most of the workday. Also includes farm/yard vehicles used for incidental trips</v>
      </c>
      <c r="DC64"/>
      <c r="DD64"/>
      <c r="DE64"/>
      <c r="DF64"/>
      <c r="DG64"/>
      <c r="DH64"/>
      <c r="DI64"/>
      <c r="DJ64"/>
      <c r="DK64"/>
      <c r="DL64"/>
      <c r="DM64" t="s">
        <v>3190</v>
      </c>
      <c r="DN64"/>
      <c r="DO64" s="388" t="s">
        <v>3301</v>
      </c>
    </row>
    <row r="65" spans="6:119" x14ac:dyDescent="0.25">
      <c r="F65" s="395" t="s">
        <v>1371</v>
      </c>
      <c r="AC65" t="s">
        <v>1372</v>
      </c>
      <c r="AF65" s="436" t="s">
        <v>1373</v>
      </c>
      <c r="AH65" s="401">
        <v>115310</v>
      </c>
      <c r="AI65" s="240" t="s">
        <v>1374</v>
      </c>
      <c r="AK65" s="22">
        <v>69</v>
      </c>
      <c r="AL65" s="22" t="s">
        <v>1375</v>
      </c>
      <c r="AM65" s="22" t="s">
        <v>858</v>
      </c>
      <c r="AN65" s="22" t="s">
        <v>536</v>
      </c>
      <c r="AO65" s="22">
        <v>1</v>
      </c>
      <c r="AP65" t="str">
        <f t="shared" si="0"/>
        <v>ST</v>
      </c>
      <c r="AY65"/>
      <c r="AZ65"/>
      <c r="BL65"/>
      <c r="BM65"/>
      <c r="BP65" t="s">
        <v>1376</v>
      </c>
      <c r="BQ65" s="419">
        <v>606</v>
      </c>
      <c r="BZ65" s="395" t="s">
        <v>1377</v>
      </c>
      <c r="CA65">
        <f t="shared" si="1"/>
        <v>19</v>
      </c>
      <c r="CB65" t="str">
        <f t="shared" si="2"/>
        <v>T</v>
      </c>
      <c r="CC65" t="str">
        <f t="shared" si="3"/>
        <v>Lowboy Trailer</v>
      </c>
      <c r="CD65" t="e">
        <f t="shared" si="4"/>
        <v>#N/A</v>
      </c>
      <c r="DC65"/>
      <c r="DD65"/>
      <c r="DE65"/>
      <c r="DF65"/>
      <c r="DG65"/>
      <c r="DH65"/>
      <c r="DI65"/>
      <c r="DJ65"/>
      <c r="DK65"/>
      <c r="DL65"/>
      <c r="DM65" t="s">
        <v>3192</v>
      </c>
      <c r="DN65"/>
      <c r="DO65" s="388" t="s">
        <v>3302</v>
      </c>
    </row>
    <row r="66" spans="6:119" x14ac:dyDescent="0.25">
      <c r="F66" s="395" t="s">
        <v>1378</v>
      </c>
      <c r="AC66" t="s">
        <v>1379</v>
      </c>
      <c r="AF66" s="436" t="s">
        <v>1380</v>
      </c>
      <c r="AH66" s="401">
        <v>211120</v>
      </c>
      <c r="AI66" s="240" t="s">
        <v>1381</v>
      </c>
      <c r="AK66" s="22">
        <v>72</v>
      </c>
      <c r="AL66" s="22" t="s">
        <v>1382</v>
      </c>
      <c r="AM66" s="22" t="s">
        <v>858</v>
      </c>
      <c r="AN66" s="22" t="s">
        <v>915</v>
      </c>
      <c r="AO66" s="22">
        <v>2</v>
      </c>
      <c r="AP66" t="str">
        <f t="shared" ref="AP66:AP83" si="6">VLOOKUP($AM66,$AR$14:$AS$17,2,FALSE)</f>
        <v>ST</v>
      </c>
      <c r="AY66"/>
      <c r="AZ66"/>
      <c r="BL66"/>
      <c r="BM66"/>
      <c r="BP66" t="s">
        <v>1383</v>
      </c>
      <c r="BQ66" s="419">
        <v>607</v>
      </c>
      <c r="BZ66" s="395" t="s">
        <v>1384</v>
      </c>
      <c r="CA66">
        <f t="shared" si="1"/>
        <v>19</v>
      </c>
      <c r="CB66" t="str">
        <f t="shared" si="2"/>
        <v>W</v>
      </c>
      <c r="CC66" t="str">
        <f t="shared" si="3"/>
        <v>Lowboy Trailer</v>
      </c>
      <c r="CD66" t="str">
        <f t="shared" si="4"/>
        <v>Vehicles used in Tow businesses on-call 24 hours a day 7 days a week.</v>
      </c>
      <c r="DC66"/>
      <c r="DD66"/>
      <c r="DE66"/>
      <c r="DF66"/>
      <c r="DG66"/>
      <c r="DH66"/>
      <c r="DI66"/>
      <c r="DJ66"/>
      <c r="DK66"/>
      <c r="DL66"/>
      <c r="DM66" t="s">
        <v>3194</v>
      </c>
      <c r="DN66"/>
      <c r="DO66" s="388" t="s">
        <v>3303</v>
      </c>
    </row>
    <row r="67" spans="6:119" x14ac:dyDescent="0.25">
      <c r="F67" s="395" t="s">
        <v>1385</v>
      </c>
      <c r="AC67" t="s">
        <v>1386</v>
      </c>
      <c r="AF67" s="436" t="s">
        <v>1387</v>
      </c>
      <c r="AH67" s="401">
        <v>211130</v>
      </c>
      <c r="AI67" s="240" t="s">
        <v>1388</v>
      </c>
      <c r="AK67" s="22">
        <v>73</v>
      </c>
      <c r="AL67" s="22" t="s">
        <v>1389</v>
      </c>
      <c r="AM67" s="22" t="s">
        <v>858</v>
      </c>
      <c r="AN67" s="22" t="s">
        <v>915</v>
      </c>
      <c r="AO67" s="22">
        <v>2</v>
      </c>
      <c r="AP67" t="str">
        <f t="shared" si="6"/>
        <v>ST</v>
      </c>
      <c r="AY67"/>
      <c r="AZ67"/>
      <c r="BL67"/>
      <c r="BM67"/>
      <c r="BP67" t="s">
        <v>1390</v>
      </c>
      <c r="BQ67" s="419">
        <v>608</v>
      </c>
      <c r="BZ67" s="395" t="s">
        <v>1391</v>
      </c>
      <c r="CA67">
        <f t="shared" ref="CA67:CA130" si="7">IF(LEN(BZ67)=2,VALUE(LEFT(BZ67,1)),VALUE(LEFT(BZ67,2)))</f>
        <v>1</v>
      </c>
      <c r="CB67" t="str">
        <f t="shared" ref="CB67:CB130" si="8">RIGHT(BZ67,1)</f>
        <v>C</v>
      </c>
      <c r="CC67" t="str">
        <f t="shared" ref="CC67:CC130" si="9">VLOOKUP($CA67,$AK$2:$AL$83,2,FALSE)</f>
        <v>Tractor</v>
      </c>
      <c r="CD67" t="str">
        <f t="shared" ref="CD67:CD130" si="10">VLOOKUP($CB67,$AT$20:$AU$34,2,FALSE)</f>
        <v>Vehicles which are not otherwise classified</v>
      </c>
      <c r="DC67"/>
      <c r="DD67"/>
      <c r="DE67"/>
      <c r="DF67"/>
      <c r="DG67"/>
      <c r="DH67"/>
      <c r="DI67"/>
      <c r="DJ67"/>
      <c r="DK67"/>
      <c r="DL67"/>
      <c r="DM67" t="s">
        <v>3196</v>
      </c>
      <c r="DN67"/>
      <c r="DO67" s="388" t="s">
        <v>3304</v>
      </c>
    </row>
    <row r="68" spans="6:119" x14ac:dyDescent="0.25">
      <c r="F68" s="395" t="s">
        <v>1392</v>
      </c>
      <c r="AC68" t="s">
        <v>1393</v>
      </c>
      <c r="AF68" s="436" t="s">
        <v>1394</v>
      </c>
      <c r="AH68" s="401">
        <v>212111</v>
      </c>
      <c r="AI68" s="240" t="s">
        <v>1395</v>
      </c>
      <c r="AK68" s="22">
        <v>74</v>
      </c>
      <c r="AL68" s="22" t="s">
        <v>1396</v>
      </c>
      <c r="AM68" s="22" t="s">
        <v>858</v>
      </c>
      <c r="AN68" s="22" t="s">
        <v>915</v>
      </c>
      <c r="AO68" s="22">
        <v>2</v>
      </c>
      <c r="AP68" t="str">
        <f t="shared" si="6"/>
        <v>ST</v>
      </c>
      <c r="AY68"/>
      <c r="AZ68"/>
      <c r="BL68"/>
      <c r="BM68"/>
      <c r="BP68" t="s">
        <v>1397</v>
      </c>
      <c r="BQ68" s="419">
        <v>609</v>
      </c>
      <c r="BZ68" s="395" t="s">
        <v>1398</v>
      </c>
      <c r="CA68">
        <f t="shared" si="7"/>
        <v>1</v>
      </c>
      <c r="CB68" t="str">
        <f t="shared" si="8"/>
        <v>G</v>
      </c>
      <c r="CC68" t="str">
        <f t="shared" si="9"/>
        <v>Tractor</v>
      </c>
      <c r="CD68" t="str">
        <f t="shared" si="10"/>
        <v>Vehicles used to haul cut timber, logs or pulpwood.</v>
      </c>
      <c r="DC68"/>
      <c r="DD68"/>
      <c r="DE68"/>
      <c r="DF68"/>
      <c r="DG68"/>
      <c r="DH68"/>
      <c r="DI68"/>
      <c r="DJ68"/>
      <c r="DK68"/>
      <c r="DL68"/>
      <c r="DM68" t="s">
        <v>3198</v>
      </c>
      <c r="DN68"/>
      <c r="DO68" s="388" t="s">
        <v>3141</v>
      </c>
    </row>
    <row r="69" spans="6:119" x14ac:dyDescent="0.25">
      <c r="F69" s="395" t="s">
        <v>1399</v>
      </c>
      <c r="AC69" t="s">
        <v>1400</v>
      </c>
      <c r="AH69" s="401">
        <v>212112</v>
      </c>
      <c r="AI69" s="240" t="s">
        <v>1401</v>
      </c>
      <c r="AK69" s="22">
        <v>75</v>
      </c>
      <c r="AL69" s="22" t="s">
        <v>1402</v>
      </c>
      <c r="AM69" s="22" t="s">
        <v>858</v>
      </c>
      <c r="AN69" s="22" t="s">
        <v>915</v>
      </c>
      <c r="AO69" s="22">
        <v>2</v>
      </c>
      <c r="AP69" t="str">
        <f t="shared" si="6"/>
        <v>ST</v>
      </c>
      <c r="AY69"/>
      <c r="AZ69"/>
      <c r="BL69"/>
      <c r="BM69"/>
      <c r="BP69" t="s">
        <v>1403</v>
      </c>
      <c r="BQ69" s="419">
        <v>701</v>
      </c>
      <c r="BZ69" s="404" t="s">
        <v>1404</v>
      </c>
      <c r="CA69">
        <f t="shared" si="7"/>
        <v>1</v>
      </c>
      <c r="CB69" t="str">
        <f t="shared" si="8"/>
        <v>H</v>
      </c>
      <c r="CC69" t="str">
        <f t="shared" si="9"/>
        <v>Tractor</v>
      </c>
      <c r="CD69" t="str">
        <f t="shared" si="10"/>
        <v>Vehicles which, due to their manner of operation, are identified as having
a high risk exposure. High risk is generally based on the size/stability of
loads being hauled; mileage traveled, or time constraints on delivery.</v>
      </c>
      <c r="DC69"/>
      <c r="DD69"/>
      <c r="DE69"/>
      <c r="DF69"/>
      <c r="DG69"/>
      <c r="DH69"/>
      <c r="DI69"/>
      <c r="DJ69"/>
      <c r="DK69"/>
      <c r="DL69"/>
      <c r="DM69" t="s">
        <v>3200</v>
      </c>
      <c r="DN69"/>
      <c r="DO69" s="388" t="s">
        <v>3305</v>
      </c>
    </row>
    <row r="70" spans="6:119" x14ac:dyDescent="0.25">
      <c r="F70" s="395" t="s">
        <v>1405</v>
      </c>
      <c r="AC70" t="s">
        <v>1406</v>
      </c>
      <c r="AH70" s="401">
        <v>212113</v>
      </c>
      <c r="AI70" s="401" t="s">
        <v>1407</v>
      </c>
      <c r="AK70" s="22">
        <v>76</v>
      </c>
      <c r="AL70" s="22" t="s">
        <v>1408</v>
      </c>
      <c r="AM70" s="22" t="s">
        <v>858</v>
      </c>
      <c r="AN70" s="22" t="s">
        <v>915</v>
      </c>
      <c r="AO70" s="22">
        <v>2</v>
      </c>
      <c r="AP70" t="str">
        <f t="shared" si="6"/>
        <v>ST</v>
      </c>
      <c r="AY70"/>
      <c r="AZ70"/>
      <c r="BL70"/>
      <c r="BM70"/>
      <c r="BP70" t="s">
        <v>1409</v>
      </c>
      <c r="BQ70" s="419">
        <v>702</v>
      </c>
      <c r="BZ70" s="395" t="s">
        <v>1410</v>
      </c>
      <c r="CA70">
        <f t="shared" si="7"/>
        <v>1</v>
      </c>
      <c r="CB70" t="str">
        <f t="shared" si="8"/>
        <v>N</v>
      </c>
      <c r="CC70" t="str">
        <f t="shared" si="9"/>
        <v>Tractor</v>
      </c>
      <c r="CD70" t="str">
        <f t="shared" si="10"/>
        <v>Vehicles operated for primarily personal purposes.</v>
      </c>
      <c r="DC70"/>
      <c r="DD70"/>
      <c r="DE70"/>
      <c r="DF70"/>
      <c r="DG70"/>
      <c r="DH70"/>
      <c r="DI70"/>
      <c r="DJ70"/>
      <c r="DK70"/>
      <c r="DL70"/>
      <c r="DM70" t="s">
        <v>3202</v>
      </c>
      <c r="DN70"/>
      <c r="DO70" s="388" t="s">
        <v>3306</v>
      </c>
    </row>
    <row r="71" spans="6:119" x14ac:dyDescent="0.25">
      <c r="F71" s="395" t="s">
        <v>1411</v>
      </c>
      <c r="AC71" t="s">
        <v>1412</v>
      </c>
      <c r="AH71" s="401">
        <v>212210</v>
      </c>
      <c r="AI71" s="240" t="s">
        <v>1413</v>
      </c>
      <c r="AK71" s="22">
        <v>77</v>
      </c>
      <c r="AL71" s="22" t="s">
        <v>1414</v>
      </c>
      <c r="AM71" s="22" t="s">
        <v>572</v>
      </c>
      <c r="AN71" s="22" t="s">
        <v>573</v>
      </c>
      <c r="AO71" s="22">
        <v>2</v>
      </c>
      <c r="AP71" t="str">
        <f t="shared" si="6"/>
        <v>LL</v>
      </c>
      <c r="AY71"/>
      <c r="AZ71"/>
      <c r="BL71"/>
      <c r="BM71"/>
      <c r="BP71" t="s">
        <v>1415</v>
      </c>
      <c r="BQ71" s="419">
        <v>703</v>
      </c>
      <c r="BZ71" s="395" t="s">
        <v>1416</v>
      </c>
      <c r="CA71">
        <f t="shared" si="7"/>
        <v>1</v>
      </c>
      <c r="CB71" t="str">
        <f t="shared" si="8"/>
        <v>Q</v>
      </c>
      <c r="CC71" t="str">
        <f t="shared" si="9"/>
        <v>Tractor</v>
      </c>
      <c r="CD71" t="str">
        <f t="shared" si="10"/>
        <v>Vehicles used to haul coal from coal mines to various destinations
including but not limited to barges, railcars, power plants/stations, or any
other destination used exclusively for business purposes.</v>
      </c>
      <c r="DC71"/>
      <c r="DD71"/>
      <c r="DE71"/>
      <c r="DF71"/>
      <c r="DG71"/>
      <c r="DH71"/>
      <c r="DI71"/>
      <c r="DJ71"/>
      <c r="DK71"/>
      <c r="DL71"/>
      <c r="DM71" t="s">
        <v>3131</v>
      </c>
      <c r="DN71"/>
      <c r="DO71" s="388" t="s">
        <v>3307</v>
      </c>
    </row>
    <row r="72" spans="6:119" x14ac:dyDescent="0.25">
      <c r="F72" s="395" t="s">
        <v>1417</v>
      </c>
      <c r="AC72" t="s">
        <v>1418</v>
      </c>
      <c r="AH72" s="401">
        <v>212221</v>
      </c>
      <c r="AI72" s="401" t="s">
        <v>1419</v>
      </c>
      <c r="AK72" s="22">
        <v>78</v>
      </c>
      <c r="AL72" s="22" t="s">
        <v>1420</v>
      </c>
      <c r="AM72" s="22" t="s">
        <v>858</v>
      </c>
      <c r="AN72" s="22" t="s">
        <v>1198</v>
      </c>
      <c r="AO72" s="22">
        <v>2</v>
      </c>
      <c r="AP72" t="str">
        <f t="shared" si="6"/>
        <v>ST</v>
      </c>
      <c r="AY72"/>
      <c r="AZ72"/>
      <c r="BL72"/>
      <c r="BM72"/>
      <c r="BP72" t="s">
        <v>1421</v>
      </c>
      <c r="BQ72" s="419">
        <v>705</v>
      </c>
      <c r="BZ72" s="395" t="s">
        <v>1422</v>
      </c>
      <c r="CA72">
        <f t="shared" si="7"/>
        <v>1</v>
      </c>
      <c r="CB72" t="str">
        <f t="shared" si="8"/>
        <v>R</v>
      </c>
      <c r="CC72" t="str">
        <f t="shared" si="9"/>
        <v>Tractor</v>
      </c>
      <c r="CD72" t="str">
        <f t="shared" si="10"/>
        <v>Vehicles used in repossession or other high exposure towing situations.</v>
      </c>
      <c r="DC72"/>
      <c r="DD72"/>
      <c r="DE72"/>
      <c r="DF72"/>
      <c r="DG72"/>
      <c r="DH72"/>
      <c r="DI72"/>
      <c r="DJ72"/>
      <c r="DK72"/>
      <c r="DL72"/>
      <c r="DM72" t="s">
        <v>3205</v>
      </c>
      <c r="DN72"/>
      <c r="DO72" s="388" t="s">
        <v>3308</v>
      </c>
    </row>
    <row r="73" spans="6:119" x14ac:dyDescent="0.25">
      <c r="F73" s="395" t="s">
        <v>1423</v>
      </c>
      <c r="AC73" t="s">
        <v>1424</v>
      </c>
      <c r="AH73" s="401">
        <v>212222</v>
      </c>
      <c r="AI73" s="401" t="s">
        <v>1425</v>
      </c>
      <c r="AK73" s="22">
        <v>79</v>
      </c>
      <c r="AL73" s="22" t="s">
        <v>1426</v>
      </c>
      <c r="AM73" s="22" t="s">
        <v>858</v>
      </c>
      <c r="AN73" s="22" t="s">
        <v>915</v>
      </c>
      <c r="AO73" s="22">
        <v>2</v>
      </c>
      <c r="AP73" t="str">
        <f t="shared" si="6"/>
        <v>ST</v>
      </c>
      <c r="AY73"/>
      <c r="AZ73"/>
      <c r="BL73"/>
      <c r="BM73"/>
      <c r="BP73" t="s">
        <v>1427</v>
      </c>
      <c r="BQ73" s="419">
        <v>706</v>
      </c>
      <c r="BZ73" s="395" t="s">
        <v>1428</v>
      </c>
      <c r="CA73">
        <f t="shared" si="7"/>
        <v>1</v>
      </c>
      <c r="CB73" t="str">
        <f t="shared" si="8"/>
        <v>S</v>
      </c>
      <c r="CC73" t="str">
        <f t="shared" si="9"/>
        <v>Tractor</v>
      </c>
      <c r="CD73" t="str">
        <f t="shared" si="10"/>
        <v>Vehicles, used to carry tools, supplies or supervisory personnel to or from a jobsite, that remain parked at 2 or fewer jobsites for most of the workday. Also includes farm/yard vehicles used for incidental trips</v>
      </c>
      <c r="DC73"/>
      <c r="DD73"/>
      <c r="DE73"/>
      <c r="DF73"/>
      <c r="DG73"/>
      <c r="DH73"/>
      <c r="DI73"/>
      <c r="DJ73"/>
      <c r="DK73"/>
      <c r="DL73"/>
      <c r="DM73" t="s">
        <v>3207</v>
      </c>
      <c r="DN73"/>
      <c r="DO73" s="388" t="s">
        <v>3309</v>
      </c>
    </row>
    <row r="74" spans="6:119" x14ac:dyDescent="0.25">
      <c r="F74" s="395" t="s">
        <v>1429</v>
      </c>
      <c r="AC74" t="s">
        <v>1430</v>
      </c>
      <c r="AH74" s="401">
        <v>212230</v>
      </c>
      <c r="AI74" s="401" t="s">
        <v>1431</v>
      </c>
      <c r="AK74" s="22">
        <v>82</v>
      </c>
      <c r="AL74" s="22" t="s">
        <v>1432</v>
      </c>
      <c r="AM74" s="22" t="s">
        <v>858</v>
      </c>
      <c r="AN74" s="22" t="s">
        <v>1198</v>
      </c>
      <c r="AO74" s="22">
        <v>2</v>
      </c>
      <c r="AP74" t="str">
        <f t="shared" si="6"/>
        <v>ST</v>
      </c>
      <c r="AY74"/>
      <c r="AZ74"/>
      <c r="BL74"/>
      <c r="BM74"/>
      <c r="BP74" t="s">
        <v>1433</v>
      </c>
      <c r="BQ74" s="419">
        <v>707</v>
      </c>
      <c r="BZ74" s="395" t="s">
        <v>1434</v>
      </c>
      <c r="CA74">
        <f t="shared" si="7"/>
        <v>1</v>
      </c>
      <c r="CB74" t="str">
        <f t="shared" si="8"/>
        <v>T</v>
      </c>
      <c r="CC74" t="str">
        <f t="shared" si="9"/>
        <v>Tractor</v>
      </c>
      <c r="CD74" t="e">
        <f t="shared" si="10"/>
        <v>#N/A</v>
      </c>
      <c r="DC74"/>
      <c r="DD74"/>
      <c r="DE74"/>
      <c r="DF74"/>
      <c r="DG74"/>
      <c r="DH74"/>
      <c r="DI74"/>
      <c r="DJ74"/>
      <c r="DK74"/>
      <c r="DL74"/>
      <c r="DM74" t="s">
        <v>3209</v>
      </c>
      <c r="DN74"/>
      <c r="DO74" s="388" t="s">
        <v>3310</v>
      </c>
    </row>
    <row r="75" spans="6:119" x14ac:dyDescent="0.25">
      <c r="F75" s="395" t="s">
        <v>1435</v>
      </c>
      <c r="AC75" t="s">
        <v>1436</v>
      </c>
      <c r="AH75" s="401">
        <v>212291</v>
      </c>
      <c r="AI75" s="401" t="s">
        <v>1437</v>
      </c>
      <c r="AK75" s="22">
        <v>84</v>
      </c>
      <c r="AL75" s="22" t="s">
        <v>1438</v>
      </c>
      <c r="AM75" s="22" t="s">
        <v>625</v>
      </c>
      <c r="AN75" s="22" t="s">
        <v>573</v>
      </c>
      <c r="AO75" s="22">
        <v>2</v>
      </c>
      <c r="AP75" t="str">
        <f t="shared" si="6"/>
        <v>TW</v>
      </c>
      <c r="AY75"/>
      <c r="AZ75"/>
      <c r="BL75"/>
      <c r="BM75"/>
      <c r="BP75" t="s">
        <v>1439</v>
      </c>
      <c r="BQ75" s="419">
        <v>708</v>
      </c>
      <c r="BZ75" s="395" t="s">
        <v>1440</v>
      </c>
      <c r="CA75">
        <f t="shared" si="7"/>
        <v>1</v>
      </c>
      <c r="CB75" t="str">
        <f t="shared" si="8"/>
        <v>W</v>
      </c>
      <c r="CC75" t="str">
        <f t="shared" si="9"/>
        <v>Tractor</v>
      </c>
      <c r="CD75" t="str">
        <f t="shared" si="10"/>
        <v>Vehicles used in Tow businesses on-call 24 hours a day 7 days a week.</v>
      </c>
      <c r="DC75"/>
      <c r="DD75"/>
      <c r="DE75"/>
      <c r="DF75"/>
      <c r="DG75"/>
      <c r="DH75"/>
      <c r="DI75"/>
      <c r="DJ75"/>
      <c r="DK75"/>
      <c r="DL75"/>
      <c r="DM75" t="s">
        <v>3211</v>
      </c>
      <c r="DN75"/>
      <c r="DO75" s="388" t="s">
        <v>3311</v>
      </c>
    </row>
    <row r="76" spans="6:119" x14ac:dyDescent="0.25">
      <c r="F76" s="395" t="s">
        <v>1441</v>
      </c>
      <c r="AC76" t="s">
        <v>1442</v>
      </c>
      <c r="AH76" s="401">
        <v>212299</v>
      </c>
      <c r="AI76" s="401" t="s">
        <v>1443</v>
      </c>
      <c r="AK76" s="22">
        <v>87</v>
      </c>
      <c r="AL76" s="22" t="s">
        <v>1444</v>
      </c>
      <c r="AM76" s="22" t="s">
        <v>572</v>
      </c>
      <c r="AN76" s="22" t="s">
        <v>573</v>
      </c>
      <c r="AO76" s="22">
        <v>2</v>
      </c>
      <c r="AP76" t="str">
        <f t="shared" si="6"/>
        <v>LL</v>
      </c>
      <c r="AY76"/>
      <c r="AZ76"/>
      <c r="BL76"/>
      <c r="BM76"/>
      <c r="BP76" t="s">
        <v>1445</v>
      </c>
      <c r="BQ76" s="419">
        <v>709</v>
      </c>
      <c r="BZ76" s="395" t="s">
        <v>1446</v>
      </c>
      <c r="CA76">
        <f t="shared" si="7"/>
        <v>20</v>
      </c>
      <c r="CB76" t="str">
        <f t="shared" si="8"/>
        <v>C</v>
      </c>
      <c r="CC76" t="str">
        <f t="shared" si="9"/>
        <v>Unidentified Trailed</v>
      </c>
      <c r="CD76" t="str">
        <f t="shared" si="10"/>
        <v>Vehicles which are not otherwise classified</v>
      </c>
      <c r="DC76"/>
      <c r="DD76"/>
      <c r="DE76"/>
      <c r="DF76"/>
      <c r="DG76"/>
      <c r="DH76"/>
      <c r="DI76"/>
      <c r="DJ76"/>
      <c r="DK76"/>
      <c r="DL76"/>
      <c r="DM76" t="s">
        <v>3212</v>
      </c>
      <c r="DN76"/>
      <c r="DO76" s="388" t="s">
        <v>3312</v>
      </c>
    </row>
    <row r="77" spans="6:119" x14ac:dyDescent="0.25">
      <c r="F77" s="395" t="s">
        <v>1447</v>
      </c>
      <c r="AC77" t="s">
        <v>1448</v>
      </c>
      <c r="AH77" s="401">
        <v>212311</v>
      </c>
      <c r="AI77" s="401" t="s">
        <v>1449</v>
      </c>
      <c r="AK77" s="22">
        <v>88</v>
      </c>
      <c r="AL77" s="22" t="s">
        <v>1450</v>
      </c>
      <c r="AM77" s="22" t="s">
        <v>858</v>
      </c>
      <c r="AN77" s="22" t="s">
        <v>1198</v>
      </c>
      <c r="AO77" s="22">
        <v>2</v>
      </c>
      <c r="AP77" t="str">
        <f t="shared" si="6"/>
        <v>ST</v>
      </c>
      <c r="AY77"/>
      <c r="AZ77"/>
      <c r="BL77"/>
      <c r="BM77"/>
      <c r="BP77" t="s">
        <v>1451</v>
      </c>
      <c r="BQ77" s="419">
        <v>710</v>
      </c>
      <c r="BZ77" s="395" t="s">
        <v>1452</v>
      </c>
      <c r="CA77">
        <f t="shared" si="7"/>
        <v>20</v>
      </c>
      <c r="CB77" t="str">
        <f t="shared" si="8"/>
        <v>G</v>
      </c>
      <c r="CC77" t="str">
        <f t="shared" si="9"/>
        <v>Unidentified Trailed</v>
      </c>
      <c r="CD77" t="str">
        <f t="shared" si="10"/>
        <v>Vehicles used to haul cut timber, logs or pulpwood.</v>
      </c>
      <c r="DC77"/>
      <c r="DD77"/>
      <c r="DE77"/>
      <c r="DF77"/>
      <c r="DG77"/>
      <c r="DH77"/>
      <c r="DI77"/>
      <c r="DJ77"/>
      <c r="DK77"/>
      <c r="DL77"/>
      <c r="DM77" t="s">
        <v>3214</v>
      </c>
      <c r="DN77"/>
      <c r="DO77" s="388" t="s">
        <v>3313</v>
      </c>
    </row>
    <row r="78" spans="6:119" x14ac:dyDescent="0.25">
      <c r="F78" s="395" t="s">
        <v>1453</v>
      </c>
      <c r="AC78" t="s">
        <v>1454</v>
      </c>
      <c r="AH78" s="401">
        <v>212312</v>
      </c>
      <c r="AI78" s="240" t="s">
        <v>1455</v>
      </c>
      <c r="AK78" s="22">
        <v>89</v>
      </c>
      <c r="AL78" s="22" t="s">
        <v>1456</v>
      </c>
      <c r="AM78" s="22" t="s">
        <v>858</v>
      </c>
      <c r="AN78" s="22" t="s">
        <v>915</v>
      </c>
      <c r="AO78" s="22">
        <v>2</v>
      </c>
      <c r="AP78" t="str">
        <f t="shared" si="6"/>
        <v>ST</v>
      </c>
      <c r="AY78"/>
      <c r="AZ78"/>
      <c r="BL78"/>
      <c r="BM78"/>
      <c r="BP78" t="s">
        <v>1457</v>
      </c>
      <c r="BQ78" s="419">
        <v>711</v>
      </c>
      <c r="BZ78" s="395" t="s">
        <v>1458</v>
      </c>
      <c r="CA78">
        <f t="shared" si="7"/>
        <v>20</v>
      </c>
      <c r="CB78" t="str">
        <f t="shared" si="8"/>
        <v>H</v>
      </c>
      <c r="CC78" t="str">
        <f t="shared" si="9"/>
        <v>Unidentified Trailed</v>
      </c>
      <c r="CD78" t="str">
        <f t="shared" si="10"/>
        <v>Vehicles which, due to their manner of operation, are identified as having
a high risk exposure. High risk is generally based on the size/stability of
loads being hauled; mileage traveled, or time constraints on delivery.</v>
      </c>
      <c r="DC78"/>
      <c r="DD78"/>
      <c r="DE78"/>
      <c r="DF78"/>
      <c r="DG78"/>
      <c r="DH78"/>
      <c r="DI78"/>
      <c r="DJ78"/>
      <c r="DK78"/>
      <c r="DL78"/>
      <c r="DM78" t="s">
        <v>3216</v>
      </c>
      <c r="DN78"/>
      <c r="DO78" s="388" t="s">
        <v>3314</v>
      </c>
    </row>
    <row r="79" spans="6:119" x14ac:dyDescent="0.25">
      <c r="F79" s="395" t="s">
        <v>1459</v>
      </c>
      <c r="AC79" t="s">
        <v>1460</v>
      </c>
      <c r="AH79" s="401">
        <v>212313</v>
      </c>
      <c r="AI79" s="240" t="s">
        <v>1461</v>
      </c>
      <c r="AK79" s="22">
        <v>91</v>
      </c>
      <c r="AL79" s="22" t="s">
        <v>1462</v>
      </c>
      <c r="AM79" s="22" t="s">
        <v>572</v>
      </c>
      <c r="AN79" s="22" t="s">
        <v>573</v>
      </c>
      <c r="AO79" s="22">
        <v>2</v>
      </c>
      <c r="AP79" t="str">
        <f t="shared" si="6"/>
        <v>LL</v>
      </c>
      <c r="AY79"/>
      <c r="AZ79"/>
      <c r="BL79"/>
      <c r="BM79"/>
      <c r="BP79" t="s">
        <v>1463</v>
      </c>
      <c r="BQ79" s="419">
        <v>801</v>
      </c>
      <c r="BZ79" s="395" t="s">
        <v>1464</v>
      </c>
      <c r="CA79">
        <f t="shared" si="7"/>
        <v>20</v>
      </c>
      <c r="CB79" t="str">
        <f t="shared" si="8"/>
        <v>N</v>
      </c>
      <c r="CC79" t="str">
        <f t="shared" si="9"/>
        <v>Unidentified Trailed</v>
      </c>
      <c r="CD79" t="str">
        <f t="shared" si="10"/>
        <v>Vehicles operated for primarily personal purposes.</v>
      </c>
      <c r="DC79"/>
      <c r="DD79"/>
      <c r="DE79"/>
      <c r="DF79"/>
      <c r="DG79"/>
      <c r="DH79"/>
      <c r="DI79"/>
      <c r="DJ79"/>
      <c r="DK79"/>
      <c r="DL79"/>
      <c r="DM79" t="s">
        <v>3218</v>
      </c>
      <c r="DN79"/>
      <c r="DO79" s="388" t="s">
        <v>3315</v>
      </c>
    </row>
    <row r="80" spans="6:119" x14ac:dyDescent="0.25">
      <c r="F80" s="395" t="s">
        <v>1465</v>
      </c>
      <c r="AC80" t="s">
        <v>1466</v>
      </c>
      <c r="AH80" s="401">
        <v>212319</v>
      </c>
      <c r="AI80" s="240" t="s">
        <v>1467</v>
      </c>
      <c r="AK80" s="22">
        <v>92</v>
      </c>
      <c r="AL80" s="22" t="s">
        <v>1468</v>
      </c>
      <c r="AM80" s="22" t="s">
        <v>572</v>
      </c>
      <c r="AN80" s="22" t="s">
        <v>573</v>
      </c>
      <c r="AO80" s="22">
        <v>2</v>
      </c>
      <c r="AP80" t="str">
        <f t="shared" si="6"/>
        <v>LL</v>
      </c>
      <c r="AY80"/>
      <c r="AZ80"/>
      <c r="BL80"/>
      <c r="BM80"/>
      <c r="BP80" t="s">
        <v>1469</v>
      </c>
      <c r="BQ80" s="419">
        <v>802</v>
      </c>
      <c r="BZ80" s="395" t="s">
        <v>1470</v>
      </c>
      <c r="CA80">
        <f t="shared" si="7"/>
        <v>20</v>
      </c>
      <c r="CB80" t="str">
        <f t="shared" si="8"/>
        <v>Q</v>
      </c>
      <c r="CC80" t="str">
        <f t="shared" si="9"/>
        <v>Unidentified Trailed</v>
      </c>
      <c r="CD80" t="str">
        <f t="shared" si="10"/>
        <v>Vehicles used to haul coal from coal mines to various destinations
including but not limited to barges, railcars, power plants/stations, or any
other destination used exclusively for business purposes.</v>
      </c>
      <c r="DC80"/>
      <c r="DD80"/>
      <c r="DE80"/>
      <c r="DF80"/>
      <c r="DG80"/>
      <c r="DH80"/>
      <c r="DI80"/>
      <c r="DJ80"/>
      <c r="DK80"/>
      <c r="DL80"/>
      <c r="DM80" t="s">
        <v>3220</v>
      </c>
      <c r="DN80"/>
      <c r="DO80" t="s">
        <v>3316</v>
      </c>
    </row>
    <row r="81" spans="6:119" x14ac:dyDescent="0.25">
      <c r="F81" s="395" t="s">
        <v>1471</v>
      </c>
      <c r="AC81" t="s">
        <v>1472</v>
      </c>
      <c r="AH81" s="401">
        <v>212321</v>
      </c>
      <c r="AI81" s="401" t="s">
        <v>1473</v>
      </c>
      <c r="AK81" s="22">
        <v>93</v>
      </c>
      <c r="AL81" s="22" t="s">
        <v>1474</v>
      </c>
      <c r="AM81" s="22" t="s">
        <v>572</v>
      </c>
      <c r="AN81" s="22" t="s">
        <v>573</v>
      </c>
      <c r="AO81" s="22">
        <v>2</v>
      </c>
      <c r="AP81" t="str">
        <f t="shared" si="6"/>
        <v>LL</v>
      </c>
      <c r="AY81"/>
      <c r="AZ81"/>
      <c r="BL81"/>
      <c r="BM81"/>
      <c r="BP81" t="s">
        <v>1475</v>
      </c>
      <c r="BQ81" s="419">
        <v>803</v>
      </c>
      <c r="BZ81" s="395" t="s">
        <v>1476</v>
      </c>
      <c r="CA81">
        <f t="shared" si="7"/>
        <v>20</v>
      </c>
      <c r="CB81" t="str">
        <f t="shared" si="8"/>
        <v>R</v>
      </c>
      <c r="CC81" t="str">
        <f t="shared" si="9"/>
        <v>Unidentified Trailed</v>
      </c>
      <c r="CD81" t="str">
        <f t="shared" si="10"/>
        <v>Vehicles used in repossession or other high exposure towing situations.</v>
      </c>
      <c r="DC81"/>
      <c r="DD81"/>
      <c r="DE81"/>
      <c r="DF81"/>
      <c r="DG81"/>
      <c r="DH81"/>
      <c r="DI81"/>
      <c r="DJ81"/>
      <c r="DK81"/>
      <c r="DL81"/>
      <c r="DM81" t="s">
        <v>3222</v>
      </c>
      <c r="DN81"/>
      <c r="DO81" t="s">
        <v>3317</v>
      </c>
    </row>
    <row r="82" spans="6:119" x14ac:dyDescent="0.25">
      <c r="F82" s="395" t="s">
        <v>1477</v>
      </c>
      <c r="AC82" t="s">
        <v>1478</v>
      </c>
      <c r="AH82" s="401">
        <v>212322</v>
      </c>
      <c r="AI82" s="240" t="s">
        <v>1479</v>
      </c>
      <c r="AK82" s="22">
        <v>94</v>
      </c>
      <c r="AL82" s="22" t="s">
        <v>1480</v>
      </c>
      <c r="AM82" s="22" t="s">
        <v>625</v>
      </c>
      <c r="AN82" s="22" t="s">
        <v>573</v>
      </c>
      <c r="AO82" s="22">
        <v>2</v>
      </c>
      <c r="AP82" t="str">
        <f t="shared" si="6"/>
        <v>TW</v>
      </c>
      <c r="AY82"/>
      <c r="AZ82"/>
      <c r="BL82"/>
      <c r="BM82"/>
      <c r="BP82" t="s">
        <v>1481</v>
      </c>
      <c r="BQ82" s="419">
        <v>804</v>
      </c>
      <c r="BZ82" s="395" t="s">
        <v>1482</v>
      </c>
      <c r="CA82">
        <f t="shared" si="7"/>
        <v>20</v>
      </c>
      <c r="CB82" t="str">
        <f t="shared" si="8"/>
        <v>S</v>
      </c>
      <c r="CC82" t="str">
        <f t="shared" si="9"/>
        <v>Unidentified Trailed</v>
      </c>
      <c r="CD82" t="str">
        <f t="shared" si="10"/>
        <v>Vehicles, used to carry tools, supplies or supervisory personnel to or from a jobsite, that remain parked at 2 or fewer jobsites for most of the workday. Also includes farm/yard vehicles used for incidental trips</v>
      </c>
      <c r="DO82" t="s">
        <v>3318</v>
      </c>
    </row>
    <row r="83" spans="6:119" x14ac:dyDescent="0.25">
      <c r="F83" s="395" t="s">
        <v>1483</v>
      </c>
      <c r="AC83" t="s">
        <v>1484</v>
      </c>
      <c r="AH83" s="401">
        <v>212324</v>
      </c>
      <c r="AI83" s="240" t="s">
        <v>1485</v>
      </c>
      <c r="AK83" s="22">
        <v>98</v>
      </c>
      <c r="AL83" s="22" t="s">
        <v>1486</v>
      </c>
      <c r="AM83" s="22" t="s">
        <v>858</v>
      </c>
      <c r="AN83" s="22" t="s">
        <v>915</v>
      </c>
      <c r="AO83" s="22">
        <v>2</v>
      </c>
      <c r="AP83" t="str">
        <f t="shared" si="6"/>
        <v>ST</v>
      </c>
      <c r="AY83"/>
      <c r="AZ83"/>
      <c r="BL83"/>
      <c r="BM83"/>
      <c r="BP83" t="s">
        <v>1487</v>
      </c>
      <c r="BQ83" s="419">
        <v>805</v>
      </c>
      <c r="BZ83" s="395" t="s">
        <v>1488</v>
      </c>
      <c r="CA83">
        <f t="shared" si="7"/>
        <v>20</v>
      </c>
      <c r="CB83" t="str">
        <f t="shared" si="8"/>
        <v>T</v>
      </c>
      <c r="CC83" t="str">
        <f t="shared" si="9"/>
        <v>Unidentified Trailed</v>
      </c>
      <c r="CD83" t="e">
        <f t="shared" si="10"/>
        <v>#N/A</v>
      </c>
      <c r="DO83" t="s">
        <v>3319</v>
      </c>
    </row>
    <row r="84" spans="6:119" x14ac:dyDescent="0.25">
      <c r="F84" s="395" t="s">
        <v>1489</v>
      </c>
      <c r="AC84" t="s">
        <v>1490</v>
      </c>
      <c r="AH84" s="401">
        <v>212325</v>
      </c>
      <c r="AI84" s="401" t="s">
        <v>1491</v>
      </c>
      <c r="AY84"/>
      <c r="AZ84"/>
      <c r="BL84"/>
      <c r="BM84"/>
      <c r="BP84" t="s">
        <v>1492</v>
      </c>
      <c r="BQ84" s="419">
        <v>806</v>
      </c>
      <c r="BZ84" s="395" t="s">
        <v>1493</v>
      </c>
      <c r="CA84">
        <f t="shared" si="7"/>
        <v>20</v>
      </c>
      <c r="CB84" t="str">
        <f t="shared" si="8"/>
        <v>W</v>
      </c>
      <c r="CC84" t="str">
        <f t="shared" si="9"/>
        <v>Unidentified Trailed</v>
      </c>
      <c r="CD84" t="str">
        <f t="shared" si="10"/>
        <v>Vehicles used in Tow businesses on-call 24 hours a day 7 days a week.</v>
      </c>
      <c r="DO84" t="s">
        <v>3320</v>
      </c>
    </row>
    <row r="85" spans="6:119" x14ac:dyDescent="0.25">
      <c r="F85" s="395" t="s">
        <v>1494</v>
      </c>
      <c r="AC85" t="s">
        <v>1495</v>
      </c>
      <c r="AH85" s="401">
        <v>212391</v>
      </c>
      <c r="AI85" s="401" t="s">
        <v>1496</v>
      </c>
      <c r="AY85"/>
      <c r="AZ85"/>
      <c r="BL85"/>
      <c r="BM85"/>
      <c r="BP85" t="s">
        <v>1497</v>
      </c>
      <c r="BQ85" s="419">
        <v>807</v>
      </c>
      <c r="BZ85" s="395" t="s">
        <v>1498</v>
      </c>
      <c r="CA85">
        <f t="shared" si="7"/>
        <v>21</v>
      </c>
      <c r="CB85" t="str">
        <f t="shared" si="8"/>
        <v>C</v>
      </c>
      <c r="CC85" t="str">
        <f t="shared" si="9"/>
        <v>Bulk Commodity Trailer</v>
      </c>
      <c r="CD85" t="str">
        <f t="shared" si="10"/>
        <v>Vehicles which are not otherwise classified</v>
      </c>
      <c r="DO85" t="s">
        <v>3321</v>
      </c>
    </row>
    <row r="86" spans="6:119" ht="22.5" x14ac:dyDescent="0.25">
      <c r="F86" s="395" t="s">
        <v>1499</v>
      </c>
      <c r="AC86" t="s">
        <v>1500</v>
      </c>
      <c r="AH86" s="401">
        <v>212392</v>
      </c>
      <c r="AI86" s="401" t="s">
        <v>1501</v>
      </c>
      <c r="AK86" s="439" t="s">
        <v>1502</v>
      </c>
      <c r="AL86" s="439" t="s">
        <v>1503</v>
      </c>
      <c r="AY86"/>
      <c r="AZ86"/>
      <c r="BL86"/>
      <c r="BM86"/>
      <c r="BP86" t="s">
        <v>1504</v>
      </c>
      <c r="BQ86" s="419">
        <v>808</v>
      </c>
      <c r="BZ86" s="395" t="s">
        <v>1505</v>
      </c>
      <c r="CA86">
        <f t="shared" si="7"/>
        <v>21</v>
      </c>
      <c r="CB86" t="str">
        <f t="shared" si="8"/>
        <v>H</v>
      </c>
      <c r="CC86" t="str">
        <f t="shared" si="9"/>
        <v>Bulk Commodity Trailer</v>
      </c>
      <c r="CD86" t="str">
        <f t="shared" si="10"/>
        <v>Vehicles which, due to their manner of operation, are identified as having
a high risk exposure. High risk is generally based on the size/stability of
loads being hauled; mileage traveled, or time constraints on delivery.</v>
      </c>
      <c r="DO86" t="s">
        <v>3322</v>
      </c>
    </row>
    <row r="87" spans="6:119" x14ac:dyDescent="0.25">
      <c r="F87" s="395" t="s">
        <v>1506</v>
      </c>
      <c r="AC87" t="s">
        <v>1507</v>
      </c>
      <c r="AH87" s="401">
        <v>212393</v>
      </c>
      <c r="AI87" s="401" t="s">
        <v>1508</v>
      </c>
      <c r="AK87" s="395" t="s">
        <v>540</v>
      </c>
      <c r="AL87" s="395" t="s">
        <v>540</v>
      </c>
      <c r="AY87"/>
      <c r="AZ87"/>
      <c r="BL87"/>
      <c r="BM87"/>
      <c r="BP87" t="s">
        <v>1509</v>
      </c>
      <c r="BQ87" s="419">
        <v>809</v>
      </c>
      <c r="BZ87" s="395" t="s">
        <v>1510</v>
      </c>
      <c r="CA87">
        <f t="shared" si="7"/>
        <v>21</v>
      </c>
      <c r="CB87" t="str">
        <f t="shared" si="8"/>
        <v>N</v>
      </c>
      <c r="CC87" t="str">
        <f t="shared" si="9"/>
        <v>Bulk Commodity Trailer</v>
      </c>
      <c r="CD87" t="str">
        <f t="shared" si="10"/>
        <v>Vehicles operated for primarily personal purposes.</v>
      </c>
      <c r="DO87" t="s">
        <v>3323</v>
      </c>
    </row>
    <row r="88" spans="6:119" ht="22.5" x14ac:dyDescent="0.25">
      <c r="F88" s="395" t="s">
        <v>1511</v>
      </c>
      <c r="AC88" t="s">
        <v>1512</v>
      </c>
      <c r="AH88" s="401">
        <v>212399</v>
      </c>
      <c r="AI88" s="401" t="s">
        <v>1513</v>
      </c>
      <c r="AK88" s="395" t="s">
        <v>357</v>
      </c>
      <c r="AL88" s="411">
        <v>5000</v>
      </c>
      <c r="AY88"/>
      <c r="AZ88"/>
      <c r="BL88"/>
      <c r="BM88"/>
      <c r="BP88" t="s">
        <v>1514</v>
      </c>
      <c r="BQ88" s="419">
        <v>810</v>
      </c>
      <c r="BZ88" s="395" t="s">
        <v>1515</v>
      </c>
      <c r="CA88">
        <f t="shared" si="7"/>
        <v>21</v>
      </c>
      <c r="CB88" t="str">
        <f t="shared" si="8"/>
        <v>S</v>
      </c>
      <c r="CC88" t="str">
        <f t="shared" si="9"/>
        <v>Bulk Commodity Trailer</v>
      </c>
      <c r="CD88" t="str">
        <f t="shared" si="10"/>
        <v>Vehicles, used to carry tools, supplies or supervisory personnel to or from a jobsite, that remain parked at 2 or fewer jobsites for most of the workday. Also includes farm/yard vehicles used for incidental trips</v>
      </c>
      <c r="DO88" t="s">
        <v>3324</v>
      </c>
    </row>
    <row r="89" spans="6:119" ht="22.5" x14ac:dyDescent="0.25">
      <c r="F89" s="395" t="s">
        <v>1516</v>
      </c>
      <c r="AC89" t="s">
        <v>1517</v>
      </c>
      <c r="AH89" s="401">
        <v>213111</v>
      </c>
      <c r="AI89" s="240" t="s">
        <v>1518</v>
      </c>
      <c r="AK89" s="395" t="s">
        <v>560</v>
      </c>
      <c r="AL89" s="411">
        <v>10000</v>
      </c>
      <c r="AY89"/>
      <c r="AZ89"/>
      <c r="BL89"/>
      <c r="BM89"/>
      <c r="BP89" t="s">
        <v>1519</v>
      </c>
      <c r="BQ89" s="419">
        <v>811</v>
      </c>
      <c r="BZ89" s="395" t="s">
        <v>1520</v>
      </c>
      <c r="CA89">
        <f t="shared" si="7"/>
        <v>21</v>
      </c>
      <c r="CB89" t="str">
        <f t="shared" si="8"/>
        <v>T</v>
      </c>
      <c r="CC89" t="str">
        <f t="shared" si="9"/>
        <v>Bulk Commodity Trailer</v>
      </c>
      <c r="CD89" t="e">
        <f t="shared" si="10"/>
        <v>#N/A</v>
      </c>
      <c r="DO89" t="s">
        <v>3325</v>
      </c>
    </row>
    <row r="90" spans="6:119" ht="22.5" x14ac:dyDescent="0.25">
      <c r="F90" s="395" t="s">
        <v>1521</v>
      </c>
      <c r="AC90" t="s">
        <v>1522</v>
      </c>
      <c r="AH90" s="401">
        <v>213112</v>
      </c>
      <c r="AI90" s="401" t="s">
        <v>1523</v>
      </c>
      <c r="AK90" s="395" t="s">
        <v>806</v>
      </c>
      <c r="AL90" s="411">
        <v>10000</v>
      </c>
      <c r="AY90"/>
      <c r="AZ90"/>
      <c r="BL90"/>
      <c r="BM90"/>
      <c r="BP90" t="s">
        <v>1524</v>
      </c>
      <c r="BQ90" s="419">
        <f t="shared" ref="BQ90:BQ95" si="11">BQ89+1</f>
        <v>812</v>
      </c>
      <c r="BZ90" s="395" t="s">
        <v>1525</v>
      </c>
      <c r="CA90">
        <f t="shared" si="7"/>
        <v>22</v>
      </c>
      <c r="CB90" t="str">
        <f t="shared" si="8"/>
        <v>C</v>
      </c>
      <c r="CC90" t="str">
        <f t="shared" si="9"/>
        <v>Tilt Trailer</v>
      </c>
      <c r="CD90" t="str">
        <f t="shared" si="10"/>
        <v>Vehicles which are not otherwise classified</v>
      </c>
      <c r="DO90" t="s">
        <v>3326</v>
      </c>
    </row>
    <row r="91" spans="6:119" x14ac:dyDescent="0.25">
      <c r="F91" s="395" t="s">
        <v>1526</v>
      </c>
      <c r="AC91" t="s">
        <v>1527</v>
      </c>
      <c r="AH91" s="401">
        <v>213113</v>
      </c>
      <c r="AI91" s="401" t="s">
        <v>1528</v>
      </c>
      <c r="AK91" s="395">
        <v>35000</v>
      </c>
      <c r="AL91" s="395">
        <v>35000</v>
      </c>
      <c r="AY91"/>
      <c r="AZ91"/>
      <c r="BL91"/>
      <c r="BM91"/>
      <c r="BP91" t="s">
        <v>1529</v>
      </c>
      <c r="BQ91" s="419">
        <f t="shared" si="11"/>
        <v>813</v>
      </c>
      <c r="BZ91" s="395" t="s">
        <v>1530</v>
      </c>
      <c r="CA91">
        <f t="shared" si="7"/>
        <v>22</v>
      </c>
      <c r="CB91" t="str">
        <f t="shared" si="8"/>
        <v>H</v>
      </c>
      <c r="CC91" t="str">
        <f t="shared" si="9"/>
        <v>Tilt Trailer</v>
      </c>
      <c r="CD91" t="str">
        <f t="shared" si="10"/>
        <v>Vehicles which, due to their manner of operation, are identified as having
a high risk exposure. High risk is generally based on the size/stability of
loads being hauled; mileage traveled, or time constraints on delivery.</v>
      </c>
      <c r="DO91" t="s">
        <v>3327</v>
      </c>
    </row>
    <row r="92" spans="6:119" ht="22.5" x14ac:dyDescent="0.25">
      <c r="F92" s="395" t="s">
        <v>1531</v>
      </c>
      <c r="AC92" t="s">
        <v>1532</v>
      </c>
      <c r="AH92" s="401">
        <v>213114</v>
      </c>
      <c r="AI92" s="401" t="s">
        <v>1533</v>
      </c>
      <c r="AK92" s="395" t="s">
        <v>684</v>
      </c>
      <c r="AL92" s="411">
        <v>25000</v>
      </c>
      <c r="AY92"/>
      <c r="AZ92"/>
      <c r="BL92"/>
      <c r="BM92"/>
      <c r="BP92" t="s">
        <v>1534</v>
      </c>
      <c r="BQ92" s="419">
        <f t="shared" si="11"/>
        <v>814</v>
      </c>
      <c r="BZ92" s="395" t="s">
        <v>1535</v>
      </c>
      <c r="CA92">
        <f t="shared" si="7"/>
        <v>22</v>
      </c>
      <c r="CB92" t="str">
        <f t="shared" si="8"/>
        <v>N</v>
      </c>
      <c r="CC92" t="str">
        <f t="shared" si="9"/>
        <v>Tilt Trailer</v>
      </c>
      <c r="CD92" t="str">
        <f t="shared" si="10"/>
        <v>Vehicles operated for primarily personal purposes.</v>
      </c>
      <c r="DO92" t="s">
        <v>551</v>
      </c>
    </row>
    <row r="93" spans="6:119" x14ac:dyDescent="0.25">
      <c r="F93" s="395" t="e">
        <v>#N/A</v>
      </c>
      <c r="AC93" t="s">
        <v>1536</v>
      </c>
      <c r="AH93" s="401">
        <v>213115</v>
      </c>
      <c r="AI93" s="401" t="s">
        <v>1537</v>
      </c>
      <c r="AK93" s="395">
        <v>100000</v>
      </c>
      <c r="AL93" s="395">
        <v>100000</v>
      </c>
      <c r="AY93"/>
      <c r="AZ93"/>
      <c r="BL93"/>
      <c r="BM93"/>
      <c r="BP93" t="s">
        <v>1538</v>
      </c>
      <c r="BQ93" s="419">
        <f t="shared" si="11"/>
        <v>815</v>
      </c>
      <c r="BZ93" s="395" t="s">
        <v>1539</v>
      </c>
      <c r="CA93">
        <f t="shared" si="7"/>
        <v>22</v>
      </c>
      <c r="CB93" t="str">
        <f t="shared" si="8"/>
        <v>Q</v>
      </c>
      <c r="CC93" t="str">
        <f t="shared" si="9"/>
        <v>Tilt Trailer</v>
      </c>
      <c r="CD93" t="str">
        <f t="shared" si="10"/>
        <v>Vehicles used to haul coal from coal mines to various destinations
including but not limited to barges, railcars, power plants/stations, or any
other destination used exclusively for business purposes.</v>
      </c>
      <c r="DO93" s="388" t="s">
        <v>3328</v>
      </c>
    </row>
    <row r="94" spans="6:119" ht="22.5" x14ac:dyDescent="0.25">
      <c r="AC94" t="s">
        <v>1540</v>
      </c>
      <c r="AH94" s="401">
        <v>221111</v>
      </c>
      <c r="AI94" s="401" t="s">
        <v>1541</v>
      </c>
      <c r="AK94" s="395" t="s">
        <v>790</v>
      </c>
      <c r="AL94" s="411">
        <v>50000</v>
      </c>
      <c r="AY94"/>
      <c r="AZ94"/>
      <c r="BL94"/>
      <c r="BM94"/>
      <c r="BP94" t="s">
        <v>1542</v>
      </c>
      <c r="BQ94" s="419">
        <f t="shared" si="11"/>
        <v>816</v>
      </c>
      <c r="BZ94" s="395" t="s">
        <v>1543</v>
      </c>
      <c r="CA94">
        <f t="shared" si="7"/>
        <v>22</v>
      </c>
      <c r="CB94" t="str">
        <f t="shared" si="8"/>
        <v>R</v>
      </c>
      <c r="CC94" t="str">
        <f t="shared" si="9"/>
        <v>Tilt Trailer</v>
      </c>
      <c r="CD94" t="str">
        <f t="shared" si="10"/>
        <v>Vehicles used in repossession or other high exposure towing situations.</v>
      </c>
      <c r="DO94" s="388" t="s">
        <v>3329</v>
      </c>
    </row>
    <row r="95" spans="6:119" ht="22.5" x14ac:dyDescent="0.25">
      <c r="AC95" t="s">
        <v>1544</v>
      </c>
      <c r="AH95" s="401">
        <v>221112</v>
      </c>
      <c r="AI95" s="401" t="s">
        <v>1545</v>
      </c>
      <c r="AK95" s="395" t="s">
        <v>822</v>
      </c>
      <c r="AL95" s="411">
        <v>100000</v>
      </c>
      <c r="AY95"/>
      <c r="AZ95"/>
      <c r="BL95"/>
      <c r="BM95"/>
      <c r="BP95" t="s">
        <v>1546</v>
      </c>
      <c r="BQ95" s="419">
        <f t="shared" si="11"/>
        <v>817</v>
      </c>
      <c r="BZ95" s="395" t="s">
        <v>1547</v>
      </c>
      <c r="CA95">
        <f t="shared" si="7"/>
        <v>22</v>
      </c>
      <c r="CB95" t="str">
        <f t="shared" si="8"/>
        <v>S</v>
      </c>
      <c r="CC95" t="str">
        <f t="shared" si="9"/>
        <v>Tilt Trailer</v>
      </c>
      <c r="CD95" t="str">
        <f t="shared" si="10"/>
        <v>Vehicles, used to carry tools, supplies or supervisory personnel to or from a jobsite, that remain parked at 2 or fewer jobsites for most of the workday. Also includes farm/yard vehicles used for incidental trips</v>
      </c>
      <c r="DO95" s="388" t="s">
        <v>3330</v>
      </c>
    </row>
    <row r="96" spans="6:119" x14ac:dyDescent="0.25">
      <c r="AC96" t="s">
        <v>1548</v>
      </c>
      <c r="AH96" s="401">
        <v>221113</v>
      </c>
      <c r="AI96" s="401" t="s">
        <v>1549</v>
      </c>
      <c r="AK96" s="395">
        <v>300000</v>
      </c>
      <c r="AL96" s="395">
        <v>300000</v>
      </c>
      <c r="AY96"/>
      <c r="AZ96"/>
      <c r="BL96"/>
      <c r="BM96"/>
      <c r="BP96" t="s">
        <v>1550</v>
      </c>
      <c r="BQ96" s="419">
        <v>901</v>
      </c>
      <c r="BZ96" s="395" t="s">
        <v>1551</v>
      </c>
      <c r="CA96">
        <f t="shared" si="7"/>
        <v>22</v>
      </c>
      <c r="CB96" t="str">
        <f t="shared" si="8"/>
        <v>T</v>
      </c>
      <c r="CC96" t="str">
        <f t="shared" si="9"/>
        <v>Tilt Trailer</v>
      </c>
      <c r="CD96" t="e">
        <f t="shared" si="10"/>
        <v>#N/A</v>
      </c>
      <c r="DO96" s="388" t="s">
        <v>3331</v>
      </c>
    </row>
    <row r="97" spans="29:119" x14ac:dyDescent="0.25">
      <c r="AC97" t="s">
        <v>1552</v>
      </c>
      <c r="AH97" s="401">
        <v>221114</v>
      </c>
      <c r="AI97" s="401" t="s">
        <v>1553</v>
      </c>
      <c r="AK97" s="395">
        <v>500000</v>
      </c>
      <c r="AL97" s="395">
        <v>500000</v>
      </c>
      <c r="AY97"/>
      <c r="AZ97"/>
      <c r="BL97"/>
      <c r="BM97"/>
      <c r="BP97" t="s">
        <v>1554</v>
      </c>
      <c r="BQ97" s="419">
        <f t="shared" ref="BQ97:BQ104" si="12">BQ96+1</f>
        <v>902</v>
      </c>
      <c r="BZ97" s="395" t="s">
        <v>1555</v>
      </c>
      <c r="CA97">
        <f t="shared" si="7"/>
        <v>22</v>
      </c>
      <c r="CB97" t="str">
        <f t="shared" si="8"/>
        <v>W</v>
      </c>
      <c r="CC97" t="str">
        <f t="shared" si="9"/>
        <v>Tilt Trailer</v>
      </c>
      <c r="CD97" t="str">
        <f t="shared" si="10"/>
        <v>Vehicles used in Tow businesses on-call 24 hours a day 7 days a week.</v>
      </c>
      <c r="DO97" s="388" t="s">
        <v>3332</v>
      </c>
    </row>
    <row r="98" spans="29:119" x14ac:dyDescent="0.25">
      <c r="AC98" t="s">
        <v>1556</v>
      </c>
      <c r="AH98" s="401">
        <v>221115</v>
      </c>
      <c r="AI98" s="401" t="s">
        <v>1557</v>
      </c>
      <c r="AK98" s="395">
        <v>750000</v>
      </c>
      <c r="AL98" s="395">
        <v>750000</v>
      </c>
      <c r="AY98"/>
      <c r="AZ98"/>
      <c r="BL98"/>
      <c r="BM98"/>
      <c r="BP98" t="s">
        <v>1558</v>
      </c>
      <c r="BQ98" s="419">
        <f t="shared" si="12"/>
        <v>903</v>
      </c>
      <c r="BZ98" s="395" t="s">
        <v>1559</v>
      </c>
      <c r="CA98">
        <f t="shared" si="7"/>
        <v>23</v>
      </c>
      <c r="CB98" t="str">
        <f t="shared" si="8"/>
        <v>C</v>
      </c>
      <c r="CC98" t="str">
        <f t="shared" si="9"/>
        <v>Rag Top Trailer</v>
      </c>
      <c r="CD98" t="str">
        <f t="shared" si="10"/>
        <v>Vehicles which are not otherwise classified</v>
      </c>
      <c r="DO98" s="388" t="s">
        <v>3333</v>
      </c>
    </row>
    <row r="99" spans="29:119" x14ac:dyDescent="0.25">
      <c r="AC99" t="s">
        <v>1560</v>
      </c>
      <c r="AH99" s="401">
        <v>221116</v>
      </c>
      <c r="AI99" s="401" t="s">
        <v>1561</v>
      </c>
      <c r="AK99" s="395">
        <v>1000000</v>
      </c>
      <c r="AL99" s="395">
        <v>1000000</v>
      </c>
      <c r="AY99"/>
      <c r="AZ99"/>
      <c r="BL99"/>
      <c r="BM99"/>
      <c r="BP99" t="s">
        <v>1562</v>
      </c>
      <c r="BQ99" s="419">
        <f t="shared" si="12"/>
        <v>904</v>
      </c>
      <c r="BZ99" s="395" t="s">
        <v>1563</v>
      </c>
      <c r="CA99">
        <f t="shared" si="7"/>
        <v>23</v>
      </c>
      <c r="CB99" t="str">
        <f t="shared" si="8"/>
        <v>H</v>
      </c>
      <c r="CC99" t="str">
        <f t="shared" si="9"/>
        <v>Rag Top Trailer</v>
      </c>
      <c r="CD99" t="str">
        <f t="shared" si="10"/>
        <v>Vehicles which, due to their manner of operation, are identified as having
a high risk exposure. High risk is generally based on the size/stability of
loads being hauled; mileage traveled, or time constraints on delivery.</v>
      </c>
      <c r="DO99" s="388" t="s">
        <v>3334</v>
      </c>
    </row>
    <row r="100" spans="29:119" x14ac:dyDescent="0.25">
      <c r="AC100" t="s">
        <v>1564</v>
      </c>
      <c r="AH100" s="401">
        <v>221117</v>
      </c>
      <c r="AI100" s="401" t="s">
        <v>1565</v>
      </c>
      <c r="AK100" s="395">
        <v>1500000</v>
      </c>
      <c r="AL100" s="395">
        <v>1500000</v>
      </c>
      <c r="AY100"/>
      <c r="AZ100"/>
      <c r="BL100"/>
      <c r="BM100"/>
      <c r="BP100" t="s">
        <v>1566</v>
      </c>
      <c r="BQ100" s="419">
        <f t="shared" si="12"/>
        <v>905</v>
      </c>
      <c r="BZ100" s="395" t="s">
        <v>1567</v>
      </c>
      <c r="CA100">
        <f t="shared" si="7"/>
        <v>23</v>
      </c>
      <c r="CB100" t="str">
        <f t="shared" si="8"/>
        <v>N</v>
      </c>
      <c r="CC100" t="str">
        <f t="shared" si="9"/>
        <v>Rag Top Trailer</v>
      </c>
      <c r="CD100" t="str">
        <f t="shared" si="10"/>
        <v>Vehicles operated for primarily personal purposes.</v>
      </c>
      <c r="DO100" s="388" t="s">
        <v>3335</v>
      </c>
    </row>
    <row r="101" spans="29:119" x14ac:dyDescent="0.25">
      <c r="AC101" t="s">
        <v>1568</v>
      </c>
      <c r="AH101" s="401">
        <v>221118</v>
      </c>
      <c r="AI101" s="401" t="s">
        <v>1569</v>
      </c>
      <c r="AK101" s="395">
        <v>2000000</v>
      </c>
      <c r="AL101" s="395">
        <v>2000000</v>
      </c>
      <c r="AY101"/>
      <c r="AZ101"/>
      <c r="BL101"/>
      <c r="BM101"/>
      <c r="BP101" t="s">
        <v>1570</v>
      </c>
      <c r="BQ101" s="419">
        <f t="shared" si="12"/>
        <v>906</v>
      </c>
      <c r="BZ101" s="395" t="s">
        <v>1571</v>
      </c>
      <c r="CA101">
        <f t="shared" si="7"/>
        <v>23</v>
      </c>
      <c r="CB101" t="str">
        <f t="shared" si="8"/>
        <v>Q</v>
      </c>
      <c r="CC101" t="str">
        <f t="shared" si="9"/>
        <v>Rag Top Trailer</v>
      </c>
      <c r="CD101" t="str">
        <f t="shared" si="10"/>
        <v>Vehicles used to haul coal from coal mines to various destinations
including but not limited to barges, railcars, power plants/stations, or any
other destination used exclusively for business purposes.</v>
      </c>
      <c r="DO101" s="388" t="s">
        <v>3336</v>
      </c>
    </row>
    <row r="102" spans="29:119" x14ac:dyDescent="0.25">
      <c r="AC102" t="s">
        <v>1572</v>
      </c>
      <c r="AH102" s="401">
        <v>221121</v>
      </c>
      <c r="AI102" s="401" t="s">
        <v>1573</v>
      </c>
      <c r="AY102"/>
      <c r="AZ102"/>
      <c r="BL102"/>
      <c r="BM102"/>
      <c r="BP102" t="s">
        <v>1574</v>
      </c>
      <c r="BQ102" s="419">
        <f t="shared" si="12"/>
        <v>907</v>
      </c>
      <c r="BZ102" s="395" t="s">
        <v>1575</v>
      </c>
      <c r="CA102">
        <f t="shared" si="7"/>
        <v>23</v>
      </c>
      <c r="CB102" t="str">
        <f t="shared" si="8"/>
        <v>S</v>
      </c>
      <c r="CC102" t="str">
        <f t="shared" si="9"/>
        <v>Rag Top Trailer</v>
      </c>
      <c r="CD102" t="str">
        <f t="shared" si="10"/>
        <v>Vehicles, used to carry tools, supplies or supervisory personnel to or from a jobsite, that remain parked at 2 or fewer jobsites for most of the workday. Also includes farm/yard vehicles used for incidental trips</v>
      </c>
      <c r="DO102" s="388" t="s">
        <v>3337</v>
      </c>
    </row>
    <row r="103" spans="29:119" ht="33.75" x14ac:dyDescent="0.25">
      <c r="AC103" t="s">
        <v>1576</v>
      </c>
      <c r="AH103" s="401">
        <v>221122</v>
      </c>
      <c r="AI103" s="401" t="s">
        <v>1577</v>
      </c>
      <c r="AK103" s="440" t="s">
        <v>1578</v>
      </c>
      <c r="AY103"/>
      <c r="AZ103"/>
      <c r="BL103"/>
      <c r="BM103"/>
      <c r="BP103" t="s">
        <v>1579</v>
      </c>
      <c r="BQ103" s="419">
        <f t="shared" si="12"/>
        <v>908</v>
      </c>
      <c r="BZ103" s="395" t="s">
        <v>1580</v>
      </c>
      <c r="CA103">
        <f t="shared" si="7"/>
        <v>23</v>
      </c>
      <c r="CB103" t="str">
        <f t="shared" si="8"/>
        <v>T</v>
      </c>
      <c r="CC103" t="str">
        <f t="shared" si="9"/>
        <v>Rag Top Trailer</v>
      </c>
      <c r="CD103" t="e">
        <f t="shared" si="10"/>
        <v>#N/A</v>
      </c>
      <c r="DO103" s="388" t="s">
        <v>3338</v>
      </c>
    </row>
    <row r="104" spans="29:119" x14ac:dyDescent="0.25">
      <c r="AC104" t="s">
        <v>1581</v>
      </c>
      <c r="AH104" s="401">
        <v>221210</v>
      </c>
      <c r="AI104" s="401" t="s">
        <v>1582</v>
      </c>
      <c r="AK104" s="395" t="s">
        <v>540</v>
      </c>
      <c r="AY104"/>
      <c r="AZ104"/>
      <c r="BL104"/>
      <c r="BM104"/>
      <c r="BP104" t="s">
        <v>1583</v>
      </c>
      <c r="BQ104" s="419">
        <f t="shared" si="12"/>
        <v>909</v>
      </c>
      <c r="BZ104" s="395" t="s">
        <v>1584</v>
      </c>
      <c r="CA104">
        <f t="shared" si="7"/>
        <v>24</v>
      </c>
      <c r="CB104" t="str">
        <f t="shared" si="8"/>
        <v>A</v>
      </c>
      <c r="CC104" t="str">
        <f t="shared" si="9"/>
        <v>Utility Trailer &lt;= 1 ft.</v>
      </c>
      <c r="CD104" t="str">
        <f t="shared" si="10"/>
        <v>Passenger carrying vehicles of social service agencies, including
wheelchair vans.</v>
      </c>
      <c r="DO104" s="388" t="s">
        <v>3339</v>
      </c>
    </row>
    <row r="105" spans="29:119" x14ac:dyDescent="0.25">
      <c r="AC105" t="s">
        <v>1585</v>
      </c>
      <c r="AH105" s="401">
        <v>221310</v>
      </c>
      <c r="AI105" s="401" t="s">
        <v>1586</v>
      </c>
      <c r="AK105" s="395">
        <v>300000</v>
      </c>
      <c r="AY105"/>
      <c r="AZ105"/>
      <c r="BL105"/>
      <c r="BM105"/>
      <c r="BP105" t="s">
        <v>1587</v>
      </c>
      <c r="BQ105" s="419">
        <v>1001</v>
      </c>
      <c r="BZ105" s="395" t="s">
        <v>1588</v>
      </c>
      <c r="CA105">
        <f t="shared" si="7"/>
        <v>24</v>
      </c>
      <c r="CB105" t="str">
        <f t="shared" si="8"/>
        <v>C</v>
      </c>
      <c r="CC105" t="str">
        <f t="shared" si="9"/>
        <v>Utility Trailer &lt;= 1 ft.</v>
      </c>
      <c r="CD105" t="str">
        <f t="shared" si="10"/>
        <v>Vehicles which are not otherwise classified</v>
      </c>
      <c r="DO105" s="388" t="s">
        <v>3182</v>
      </c>
    </row>
    <row r="106" spans="29:119" x14ac:dyDescent="0.25">
      <c r="AC106" t="s">
        <v>1589</v>
      </c>
      <c r="AH106" s="401">
        <v>221320</v>
      </c>
      <c r="AI106" s="401" t="s">
        <v>1590</v>
      </c>
      <c r="AK106" s="395">
        <v>500000</v>
      </c>
      <c r="AY106"/>
      <c r="AZ106"/>
      <c r="BL106"/>
      <c r="BM106"/>
      <c r="BP106" t="s">
        <v>1591</v>
      </c>
      <c r="BQ106" s="419">
        <f>BQ105+1</f>
        <v>1002</v>
      </c>
      <c r="BZ106" s="395" t="s">
        <v>1592</v>
      </c>
      <c r="CA106">
        <f t="shared" si="7"/>
        <v>24</v>
      </c>
      <c r="CB106" t="str">
        <f t="shared" si="8"/>
        <v>D</v>
      </c>
      <c r="CC106" t="str">
        <f t="shared" si="9"/>
        <v>Utility Trailer &lt;= 1 ft.</v>
      </c>
      <c r="CD106" t="str">
        <f t="shared" si="10"/>
        <v>Vehicles used to transport children from child care centers to school
and/or occasional field trips. Must meet preferred underwriting criteria for
this use class, otherwise be written under the Livery (L) use class.</v>
      </c>
      <c r="DO106" s="388" t="s">
        <v>3340</v>
      </c>
    </row>
    <row r="107" spans="29:119" x14ac:dyDescent="0.25">
      <c r="AC107" t="s">
        <v>1593</v>
      </c>
      <c r="AH107" s="401">
        <v>221330</v>
      </c>
      <c r="AI107" s="401" t="s">
        <v>1594</v>
      </c>
      <c r="AK107" s="395">
        <v>750000</v>
      </c>
      <c r="AY107"/>
      <c r="AZ107"/>
      <c r="BL107"/>
      <c r="BM107"/>
      <c r="BP107" t="s">
        <v>1595</v>
      </c>
      <c r="BQ107" s="419">
        <f>BQ106+1</f>
        <v>1003</v>
      </c>
      <c r="BZ107" s="395" t="s">
        <v>1596</v>
      </c>
      <c r="CA107">
        <f t="shared" si="7"/>
        <v>24</v>
      </c>
      <c r="CB107" t="str">
        <f t="shared" si="8"/>
        <v>F</v>
      </c>
      <c r="CC107" t="str">
        <f t="shared" si="9"/>
        <v>Utility Trailer &lt;= 1 ft.</v>
      </c>
      <c r="CD107" t="str">
        <f t="shared" si="10"/>
        <v>Vehicles owned and operated by funeral directors or funeral services.</v>
      </c>
      <c r="DO107" s="388" t="s">
        <v>3341</v>
      </c>
    </row>
    <row r="108" spans="29:119" x14ac:dyDescent="0.25">
      <c r="AC108" t="s">
        <v>1597</v>
      </c>
      <c r="AH108" s="401">
        <v>236115</v>
      </c>
      <c r="AI108" s="240" t="s">
        <v>1598</v>
      </c>
      <c r="AK108" s="395">
        <v>1000000</v>
      </c>
      <c r="AY108"/>
      <c r="AZ108"/>
      <c r="BL108"/>
      <c r="BM108"/>
      <c r="BP108" t="s">
        <v>1599</v>
      </c>
      <c r="BQ108" s="419">
        <f>BQ107+1</f>
        <v>1004</v>
      </c>
      <c r="BZ108" s="395" t="s">
        <v>1600</v>
      </c>
      <c r="CA108">
        <f t="shared" si="7"/>
        <v>24</v>
      </c>
      <c r="CB108" t="str">
        <f t="shared" si="8"/>
        <v>G</v>
      </c>
      <c r="CC108" t="str">
        <f t="shared" si="9"/>
        <v>Utility Trailer &lt;= 1 ft.</v>
      </c>
      <c r="CD108" t="str">
        <f t="shared" si="10"/>
        <v>Vehicles used to haul cut timber, logs or pulpwood.</v>
      </c>
      <c r="DO108" s="388" t="s">
        <v>3342</v>
      </c>
    </row>
    <row r="109" spans="29:119" x14ac:dyDescent="0.25">
      <c r="AC109" t="s">
        <v>1601</v>
      </c>
      <c r="AH109" s="401">
        <v>236116</v>
      </c>
      <c r="AI109" s="240" t="s">
        <v>1602</v>
      </c>
      <c r="AY109"/>
      <c r="AZ109"/>
      <c r="BL109"/>
      <c r="BM109"/>
      <c r="BP109" t="s">
        <v>1603</v>
      </c>
      <c r="BQ109" s="419">
        <f>BQ108+1</f>
        <v>1005</v>
      </c>
      <c r="BZ109" s="395" t="s">
        <v>1604</v>
      </c>
      <c r="CA109">
        <f t="shared" si="7"/>
        <v>24</v>
      </c>
      <c r="CB109" t="str">
        <f t="shared" si="8"/>
        <v>H</v>
      </c>
      <c r="CC109" t="str">
        <f t="shared" si="9"/>
        <v>Utility Trailer &lt;= 1 ft.</v>
      </c>
      <c r="CD109" t="str">
        <f t="shared" si="10"/>
        <v>Vehicles which, due to their manner of operation, are identified as having
a high risk exposure. High risk is generally based on the size/stability of
loads being hauled; mileage traveled, or time constraints on delivery.</v>
      </c>
      <c r="DO109" s="388" t="s">
        <v>3343</v>
      </c>
    </row>
    <row r="110" spans="29:119" x14ac:dyDescent="0.25">
      <c r="AC110" t="s">
        <v>1605</v>
      </c>
      <c r="AH110" s="401">
        <v>236117</v>
      </c>
      <c r="AI110" s="240" t="s">
        <v>1606</v>
      </c>
      <c r="AY110"/>
      <c r="AZ110"/>
      <c r="BL110"/>
      <c r="BM110"/>
      <c r="BP110" t="s">
        <v>1607</v>
      </c>
      <c r="BQ110" s="419">
        <v>1007</v>
      </c>
      <c r="BZ110" s="395" t="s">
        <v>1608</v>
      </c>
      <c r="CA110">
        <f t="shared" si="7"/>
        <v>24</v>
      </c>
      <c r="CB110" t="str">
        <f t="shared" si="8"/>
        <v>K</v>
      </c>
      <c r="CC110" t="str">
        <f t="shared" si="9"/>
        <v>Utility Trailer &lt;= 1 ft.</v>
      </c>
      <c r="CD110" t="str">
        <f t="shared" si="10"/>
        <v>Vans and buses owned by churches or other religious organizations, used
primarily for field trips.</v>
      </c>
      <c r="DO110" s="388" t="s">
        <v>3344</v>
      </c>
    </row>
    <row r="111" spans="29:119" x14ac:dyDescent="0.25">
      <c r="AC111" t="s">
        <v>1609</v>
      </c>
      <c r="AH111" s="401">
        <v>236118</v>
      </c>
      <c r="AI111" s="240" t="s">
        <v>1610</v>
      </c>
      <c r="AY111"/>
      <c r="AZ111"/>
      <c r="BL111"/>
      <c r="BM111"/>
      <c r="BP111" t="s">
        <v>1611</v>
      </c>
      <c r="BQ111" s="419">
        <f>BQ110+1</f>
        <v>1008</v>
      </c>
      <c r="BZ111" s="395" t="s">
        <v>1612</v>
      </c>
      <c r="CA111">
        <f t="shared" si="7"/>
        <v>24</v>
      </c>
      <c r="CB111" t="str">
        <f t="shared" si="8"/>
        <v>L</v>
      </c>
      <c r="CC111" t="str">
        <f t="shared" si="9"/>
        <v>Utility Trailer &lt;= 1 ft.</v>
      </c>
      <c r="CD111" t="str">
        <f t="shared" si="10"/>
        <v>Vehicles used to carry passengers not for hire, not otherwise classified,
including jeep tours, guides, and outfitters.</v>
      </c>
      <c r="DO111" s="388" t="s">
        <v>3345</v>
      </c>
    </row>
    <row r="112" spans="29:119" x14ac:dyDescent="0.25">
      <c r="AC112" t="s">
        <v>1613</v>
      </c>
      <c r="AH112" s="401">
        <v>236210</v>
      </c>
      <c r="AI112" s="401" t="s">
        <v>1614</v>
      </c>
      <c r="AY112"/>
      <c r="AZ112"/>
      <c r="BL112"/>
      <c r="BM112"/>
      <c r="BP112" t="s">
        <v>1615</v>
      </c>
      <c r="BQ112" s="419">
        <f>BQ111+1</f>
        <v>1009</v>
      </c>
      <c r="BZ112" s="395" t="s">
        <v>1616</v>
      </c>
      <c r="CA112">
        <f t="shared" si="7"/>
        <v>24</v>
      </c>
      <c r="CB112" t="str">
        <f t="shared" si="8"/>
        <v>N</v>
      </c>
      <c r="CC112" t="str">
        <f t="shared" si="9"/>
        <v>Utility Trailer &lt;= 1 ft.</v>
      </c>
      <c r="CD112" t="str">
        <f t="shared" si="10"/>
        <v>Vehicles operated for primarily personal purposes.</v>
      </c>
      <c r="DO112" s="388" t="s">
        <v>3346</v>
      </c>
    </row>
    <row r="113" spans="29:119" x14ac:dyDescent="0.25">
      <c r="AC113" t="s">
        <v>1617</v>
      </c>
      <c r="AH113" s="401">
        <v>236220</v>
      </c>
      <c r="AI113" s="401" t="s">
        <v>1618</v>
      </c>
      <c r="AY113"/>
      <c r="AZ113"/>
      <c r="BL113"/>
      <c r="BM113"/>
      <c r="BP113" t="s">
        <v>1619</v>
      </c>
      <c r="BQ113" s="419">
        <v>1105</v>
      </c>
      <c r="BZ113" s="395" t="s">
        <v>1620</v>
      </c>
      <c r="CA113">
        <f t="shared" si="7"/>
        <v>24</v>
      </c>
      <c r="CB113" t="str">
        <f t="shared" si="8"/>
        <v>S</v>
      </c>
      <c r="CC113" t="str">
        <f t="shared" si="9"/>
        <v>Utility Trailer &lt;= 1 ft.</v>
      </c>
      <c r="CD113" t="str">
        <f t="shared" si="10"/>
        <v>Vehicles, used to carry tools, supplies or supervisory personnel to or from a jobsite, that remain parked at 2 or fewer jobsites for most of the workday. Also includes farm/yard vehicles used for incidental trips</v>
      </c>
      <c r="DO113" s="388" t="s">
        <v>3347</v>
      </c>
    </row>
    <row r="114" spans="29:119" x14ac:dyDescent="0.25">
      <c r="AC114" t="s">
        <v>1621</v>
      </c>
      <c r="AH114" s="401">
        <v>237110</v>
      </c>
      <c r="AI114" s="401" t="s">
        <v>1622</v>
      </c>
      <c r="AY114"/>
      <c r="AZ114"/>
      <c r="BL114"/>
      <c r="BM114"/>
      <c r="BP114" t="s">
        <v>1623</v>
      </c>
      <c r="BQ114" s="419">
        <f>BQ113+1</f>
        <v>1106</v>
      </c>
      <c r="BZ114" s="395" t="s">
        <v>1624</v>
      </c>
      <c r="CA114">
        <f t="shared" si="7"/>
        <v>24</v>
      </c>
      <c r="CB114" t="str">
        <f t="shared" si="8"/>
        <v>T</v>
      </c>
      <c r="CC114" t="str">
        <f t="shared" si="9"/>
        <v>Utility Trailer &lt;= 1 ft.</v>
      </c>
      <c r="CD114" t="e">
        <f t="shared" si="10"/>
        <v>#N/A</v>
      </c>
      <c r="DO114" s="388" t="s">
        <v>3348</v>
      </c>
    </row>
    <row r="115" spans="29:119" x14ac:dyDescent="0.25">
      <c r="AC115" t="s">
        <v>1625</v>
      </c>
      <c r="AH115" s="401">
        <v>237120</v>
      </c>
      <c r="AI115" s="401" t="s">
        <v>1626</v>
      </c>
      <c r="AY115"/>
      <c r="AZ115"/>
      <c r="BL115"/>
      <c r="BM115"/>
      <c r="BP115" t="s">
        <v>1627</v>
      </c>
      <c r="BQ115">
        <v>1108</v>
      </c>
      <c r="BZ115" s="395" t="s">
        <v>1628</v>
      </c>
      <c r="CA115">
        <f t="shared" si="7"/>
        <v>24</v>
      </c>
      <c r="CB115" t="str">
        <f t="shared" si="8"/>
        <v>U</v>
      </c>
      <c r="CC115" t="str">
        <f t="shared" si="9"/>
        <v>Utility Trailer &lt;= 1 ft.</v>
      </c>
      <c r="CD115" t="str">
        <f t="shared" si="10"/>
        <v>Vehicles up to 16k GVW used in courier services and small package
delivery</v>
      </c>
      <c r="DO115" s="388" t="s">
        <v>3349</v>
      </c>
    </row>
    <row r="116" spans="29:119" x14ac:dyDescent="0.25">
      <c r="AC116" t="s">
        <v>1629</v>
      </c>
      <c r="AH116" s="401">
        <v>237130</v>
      </c>
      <c r="AI116" s="401" t="s">
        <v>1630</v>
      </c>
      <c r="AY116"/>
      <c r="AZ116"/>
      <c r="BL116"/>
      <c r="BM116"/>
      <c r="BP116" t="s">
        <v>1631</v>
      </c>
      <c r="BQ116">
        <f t="shared" ref="BQ116:BQ121" si="13">BQ115+1</f>
        <v>1109</v>
      </c>
      <c r="BZ116" s="395" t="s">
        <v>1632</v>
      </c>
      <c r="CA116">
        <f t="shared" si="7"/>
        <v>24</v>
      </c>
      <c r="CB116" t="str">
        <f t="shared" si="8"/>
        <v>Z</v>
      </c>
      <c r="CC116" t="str">
        <f t="shared" si="9"/>
        <v>Utility Trailer &lt;= 1 ft.</v>
      </c>
      <c r="CD116" t="str">
        <f t="shared" si="10"/>
        <v>Vehicles used to deliver food prepared to order.</v>
      </c>
      <c r="DO116" s="388" t="s">
        <v>3350</v>
      </c>
    </row>
    <row r="117" spans="29:119" x14ac:dyDescent="0.25">
      <c r="AC117" t="s">
        <v>1633</v>
      </c>
      <c r="AH117" s="401">
        <v>237210</v>
      </c>
      <c r="AI117" s="401" t="s">
        <v>1634</v>
      </c>
      <c r="AY117"/>
      <c r="AZ117"/>
      <c r="BL117"/>
      <c r="BM117"/>
      <c r="BP117" t="s">
        <v>1635</v>
      </c>
      <c r="BQ117">
        <f t="shared" si="13"/>
        <v>1110</v>
      </c>
      <c r="BZ117" s="395" t="s">
        <v>1636</v>
      </c>
      <c r="CA117">
        <f t="shared" si="7"/>
        <v>26</v>
      </c>
      <c r="CB117" t="str">
        <f t="shared" si="8"/>
        <v>C</v>
      </c>
      <c r="CC117" t="str">
        <f t="shared" si="9"/>
        <v>Auto Hauling Trailer</v>
      </c>
      <c r="CD117" t="str">
        <f t="shared" si="10"/>
        <v>Vehicles which are not otherwise classified</v>
      </c>
      <c r="DO117" s="388" t="s">
        <v>3351</v>
      </c>
    </row>
    <row r="118" spans="29:119" x14ac:dyDescent="0.25">
      <c r="AC118" t="s">
        <v>1637</v>
      </c>
      <c r="AH118" s="401">
        <v>237310</v>
      </c>
      <c r="AI118" s="401" t="s">
        <v>1638</v>
      </c>
      <c r="AY118"/>
      <c r="AZ118"/>
      <c r="BL118"/>
      <c r="BM118"/>
      <c r="BP118" t="s">
        <v>1639</v>
      </c>
      <c r="BQ118">
        <f t="shared" si="13"/>
        <v>1111</v>
      </c>
      <c r="BZ118" s="395" t="s">
        <v>1640</v>
      </c>
      <c r="CA118">
        <f t="shared" si="7"/>
        <v>26</v>
      </c>
      <c r="CB118" t="str">
        <f t="shared" si="8"/>
        <v>H</v>
      </c>
      <c r="CC118" t="str">
        <f t="shared" si="9"/>
        <v>Auto Hauling Trailer</v>
      </c>
      <c r="CD118" t="str">
        <f t="shared" si="10"/>
        <v>Vehicles which, due to their manner of operation, are identified as having
a high risk exposure. High risk is generally based on the size/stability of
loads being hauled; mileage traveled, or time constraints on delivery.</v>
      </c>
      <c r="DO118" s="388" t="s">
        <v>3352</v>
      </c>
    </row>
    <row r="119" spans="29:119" x14ac:dyDescent="0.25">
      <c r="AC119" t="s">
        <v>1641</v>
      </c>
      <c r="AH119" s="401">
        <v>237990</v>
      </c>
      <c r="AI119" s="401" t="s">
        <v>1642</v>
      </c>
      <c r="AY119"/>
      <c r="AZ119"/>
      <c r="BL119"/>
      <c r="BM119"/>
      <c r="BP119" t="s">
        <v>1643</v>
      </c>
      <c r="BQ119">
        <f t="shared" si="13"/>
        <v>1112</v>
      </c>
      <c r="BZ119" s="395" t="s">
        <v>1644</v>
      </c>
      <c r="CA119">
        <f t="shared" si="7"/>
        <v>26</v>
      </c>
      <c r="CB119" t="str">
        <f t="shared" si="8"/>
        <v>N</v>
      </c>
      <c r="CC119" t="str">
        <f t="shared" si="9"/>
        <v>Auto Hauling Trailer</v>
      </c>
      <c r="CD119" t="str">
        <f t="shared" si="10"/>
        <v>Vehicles operated for primarily personal purposes.</v>
      </c>
      <c r="DO119" s="388" t="s">
        <v>3353</v>
      </c>
    </row>
    <row r="120" spans="29:119" x14ac:dyDescent="0.25">
      <c r="AC120" t="s">
        <v>1645</v>
      </c>
      <c r="AH120" s="401">
        <v>238110</v>
      </c>
      <c r="AI120" s="401" t="s">
        <v>1646</v>
      </c>
      <c r="AY120"/>
      <c r="AZ120"/>
      <c r="BL120"/>
      <c r="BM120"/>
      <c r="BP120" t="s">
        <v>1647</v>
      </c>
      <c r="BQ120">
        <f t="shared" si="13"/>
        <v>1113</v>
      </c>
      <c r="BZ120" s="395" t="s">
        <v>1648</v>
      </c>
      <c r="CA120">
        <f t="shared" si="7"/>
        <v>26</v>
      </c>
      <c r="CB120" t="str">
        <f t="shared" si="8"/>
        <v>R</v>
      </c>
      <c r="CC120" t="str">
        <f t="shared" si="9"/>
        <v>Auto Hauling Trailer</v>
      </c>
      <c r="CD120" t="str">
        <f t="shared" si="10"/>
        <v>Vehicles used in repossession or other high exposure towing situations.</v>
      </c>
      <c r="DO120" s="388" t="s">
        <v>3354</v>
      </c>
    </row>
    <row r="121" spans="29:119" x14ac:dyDescent="0.25">
      <c r="AC121" t="s">
        <v>1649</v>
      </c>
      <c r="AH121" s="401">
        <v>238120</v>
      </c>
      <c r="AI121" s="401" t="s">
        <v>1650</v>
      </c>
      <c r="AY121"/>
      <c r="AZ121"/>
      <c r="BL121"/>
      <c r="BM121"/>
      <c r="BP121" t="s">
        <v>1651</v>
      </c>
      <c r="BQ121">
        <f t="shared" si="13"/>
        <v>1114</v>
      </c>
      <c r="BZ121" s="395" t="s">
        <v>1652</v>
      </c>
      <c r="CA121">
        <f t="shared" si="7"/>
        <v>26</v>
      </c>
      <c r="CB121" t="str">
        <f t="shared" si="8"/>
        <v>S</v>
      </c>
      <c r="CC121" t="str">
        <f t="shared" si="9"/>
        <v>Auto Hauling Trailer</v>
      </c>
      <c r="CD121" t="str">
        <f t="shared" si="10"/>
        <v>Vehicles, used to carry tools, supplies or supervisory personnel to or from a jobsite, that remain parked at 2 or fewer jobsites for most of the workday. Also includes farm/yard vehicles used for incidental trips</v>
      </c>
      <c r="DO121" s="388" t="s">
        <v>3355</v>
      </c>
    </row>
    <row r="122" spans="29:119" x14ac:dyDescent="0.25">
      <c r="AC122" t="s">
        <v>1653</v>
      </c>
      <c r="AH122" s="401">
        <v>238130</v>
      </c>
      <c r="AI122" s="401" t="s">
        <v>1654</v>
      </c>
      <c r="AY122"/>
      <c r="AZ122"/>
      <c r="BL122"/>
      <c r="BM122"/>
      <c r="BP122" t="s">
        <v>1655</v>
      </c>
      <c r="BQ122">
        <v>1201</v>
      </c>
      <c r="BZ122" s="404" t="s">
        <v>1656</v>
      </c>
      <c r="CA122">
        <f t="shared" si="7"/>
        <v>26</v>
      </c>
      <c r="CB122" t="str">
        <f t="shared" si="8"/>
        <v>T</v>
      </c>
      <c r="CC122" t="str">
        <f t="shared" si="9"/>
        <v>Auto Hauling Trailer</v>
      </c>
      <c r="CD122" t="e">
        <f t="shared" si="10"/>
        <v>#N/A</v>
      </c>
      <c r="DO122" s="388" t="s">
        <v>3356</v>
      </c>
    </row>
    <row r="123" spans="29:119" x14ac:dyDescent="0.25">
      <c r="AC123" t="s">
        <v>1657</v>
      </c>
      <c r="AH123" s="401">
        <v>238140</v>
      </c>
      <c r="AI123" s="401" t="s">
        <v>1658</v>
      </c>
      <c r="AY123"/>
      <c r="AZ123"/>
      <c r="BL123"/>
      <c r="BM123"/>
      <c r="BP123" t="s">
        <v>1659</v>
      </c>
      <c r="BQ123">
        <v>1204</v>
      </c>
      <c r="BZ123" s="395" t="s">
        <v>1660</v>
      </c>
      <c r="CA123">
        <f t="shared" si="7"/>
        <v>26</v>
      </c>
      <c r="CB123" t="str">
        <f t="shared" si="8"/>
        <v>W</v>
      </c>
      <c r="CC123" t="str">
        <f t="shared" si="9"/>
        <v>Auto Hauling Trailer</v>
      </c>
      <c r="CD123" t="str">
        <f t="shared" si="10"/>
        <v>Vehicles used in Tow businesses on-call 24 hours a day 7 days a week.</v>
      </c>
      <c r="DO123" s="388" t="s">
        <v>3357</v>
      </c>
    </row>
    <row r="124" spans="29:119" x14ac:dyDescent="0.25">
      <c r="AC124" t="s">
        <v>1661</v>
      </c>
      <c r="AH124" s="401">
        <v>238150</v>
      </c>
      <c r="AI124" s="401" t="s">
        <v>1662</v>
      </c>
      <c r="AY124"/>
      <c r="AZ124"/>
      <c r="BL124"/>
      <c r="BM124"/>
      <c r="BP124" t="s">
        <v>1663</v>
      </c>
      <c r="BQ124">
        <v>1206</v>
      </c>
      <c r="BZ124" s="395" t="s">
        <v>1664</v>
      </c>
      <c r="CA124">
        <f t="shared" si="7"/>
        <v>27</v>
      </c>
      <c r="CB124" t="str">
        <f t="shared" si="8"/>
        <v>C</v>
      </c>
      <c r="CC124" t="str">
        <f t="shared" si="9"/>
        <v>Sport Auto</v>
      </c>
      <c r="CD124" t="str">
        <f t="shared" si="10"/>
        <v>Vehicles which are not otherwise classified</v>
      </c>
      <c r="DO124" s="388" t="s">
        <v>3358</v>
      </c>
    </row>
    <row r="125" spans="29:119" x14ac:dyDescent="0.25">
      <c r="AC125" t="s">
        <v>1665</v>
      </c>
      <c r="AH125" s="401">
        <v>238160</v>
      </c>
      <c r="AI125" s="401" t="s">
        <v>1666</v>
      </c>
      <c r="AY125"/>
      <c r="AZ125"/>
      <c r="BL125"/>
      <c r="BM125"/>
      <c r="BP125" t="s">
        <v>1667</v>
      </c>
      <c r="BQ125">
        <v>1208</v>
      </c>
      <c r="BZ125" s="395" t="s">
        <v>1668</v>
      </c>
      <c r="CA125">
        <f t="shared" si="7"/>
        <v>27</v>
      </c>
      <c r="CB125" t="str">
        <f t="shared" si="8"/>
        <v>D</v>
      </c>
      <c r="CC125" t="str">
        <f t="shared" si="9"/>
        <v>Sport Auto</v>
      </c>
      <c r="CD125" t="str">
        <f t="shared" si="10"/>
        <v>Vehicles used to transport children from child care centers to school
and/or occasional field trips. Must meet preferred underwriting criteria for
this use class, otherwise be written under the Livery (L) use class.</v>
      </c>
      <c r="DO125" s="388" t="s">
        <v>3359</v>
      </c>
    </row>
    <row r="126" spans="29:119" x14ac:dyDescent="0.25">
      <c r="AC126" t="s">
        <v>1669</v>
      </c>
      <c r="AH126" s="401">
        <v>238170</v>
      </c>
      <c r="AI126" s="401" t="s">
        <v>1670</v>
      </c>
      <c r="AY126"/>
      <c r="AZ126"/>
      <c r="BL126"/>
      <c r="BM126"/>
      <c r="BP126" t="s">
        <v>1671</v>
      </c>
      <c r="BQ126">
        <v>1210</v>
      </c>
      <c r="BZ126" s="395" t="s">
        <v>1672</v>
      </c>
      <c r="CA126">
        <f t="shared" si="7"/>
        <v>27</v>
      </c>
      <c r="CB126" t="str">
        <f t="shared" si="8"/>
        <v>F</v>
      </c>
      <c r="CC126" t="str">
        <f t="shared" si="9"/>
        <v>Sport Auto</v>
      </c>
      <c r="CD126" t="str">
        <f t="shared" si="10"/>
        <v>Vehicles owned and operated by funeral directors or funeral services.</v>
      </c>
      <c r="DO126" s="388" t="s">
        <v>3360</v>
      </c>
    </row>
    <row r="127" spans="29:119" x14ac:dyDescent="0.25">
      <c r="AC127" t="s">
        <v>1673</v>
      </c>
      <c r="AH127" s="401">
        <v>238190</v>
      </c>
      <c r="AI127" s="401" t="s">
        <v>1674</v>
      </c>
      <c r="AY127"/>
      <c r="AZ127"/>
      <c r="BL127"/>
      <c r="BM127"/>
      <c r="BZ127" s="395" t="s">
        <v>1675</v>
      </c>
      <c r="CA127">
        <f t="shared" si="7"/>
        <v>27</v>
      </c>
      <c r="CB127" t="str">
        <f t="shared" si="8"/>
        <v>H</v>
      </c>
      <c r="CC127" t="str">
        <f t="shared" si="9"/>
        <v>Sport Auto</v>
      </c>
      <c r="CD127" t="str">
        <f t="shared" si="10"/>
        <v>Vehicles which, due to their manner of operation, are identified as having
a high risk exposure. High risk is generally based on the size/stability of
loads being hauled; mileage traveled, or time constraints on delivery.</v>
      </c>
      <c r="DO127" s="388" t="s">
        <v>3212</v>
      </c>
    </row>
    <row r="128" spans="29:119" x14ac:dyDescent="0.25">
      <c r="AC128" t="s">
        <v>1676</v>
      </c>
      <c r="AH128" s="401">
        <v>238210</v>
      </c>
      <c r="AI128" s="240" t="s">
        <v>1677</v>
      </c>
      <c r="AY128"/>
      <c r="AZ128"/>
      <c r="BL128"/>
      <c r="BM128"/>
      <c r="BZ128" s="395" t="s">
        <v>1678</v>
      </c>
      <c r="CA128">
        <f t="shared" si="7"/>
        <v>27</v>
      </c>
      <c r="CB128" t="str">
        <f t="shared" si="8"/>
        <v>J</v>
      </c>
      <c r="CC128" t="str">
        <f t="shared" si="9"/>
        <v>Sport Auto</v>
      </c>
      <c r="CD128" t="e">
        <f t="shared" si="10"/>
        <v>#N/A</v>
      </c>
      <c r="DO128" t="s">
        <v>3361</v>
      </c>
    </row>
    <row r="129" spans="29:119" x14ac:dyDescent="0.25">
      <c r="AC129" t="s">
        <v>1679</v>
      </c>
      <c r="AH129" s="401">
        <v>238220</v>
      </c>
      <c r="AI129" s="401" t="s">
        <v>1680</v>
      </c>
      <c r="AY129"/>
      <c r="AZ129"/>
      <c r="BL129"/>
      <c r="BM129"/>
      <c r="BZ129" s="395" t="s">
        <v>1681</v>
      </c>
      <c r="CA129">
        <f t="shared" si="7"/>
        <v>27</v>
      </c>
      <c r="CB129" t="str">
        <f t="shared" si="8"/>
        <v>L</v>
      </c>
      <c r="CC129" t="str">
        <f t="shared" si="9"/>
        <v>Sport Auto</v>
      </c>
      <c r="CD129" t="str">
        <f t="shared" si="10"/>
        <v>Vehicles used to carry passengers not for hire, not otherwise classified,
including jeep tours, guides, and outfitters.</v>
      </c>
      <c r="DO129" t="s">
        <v>3362</v>
      </c>
    </row>
    <row r="130" spans="29:119" x14ac:dyDescent="0.25">
      <c r="AC130" t="s">
        <v>1682</v>
      </c>
      <c r="AH130" s="401">
        <v>238290</v>
      </c>
      <c r="AI130" s="401" t="s">
        <v>1683</v>
      </c>
      <c r="AY130"/>
      <c r="AZ130"/>
      <c r="BL130"/>
      <c r="BM130"/>
      <c r="BZ130" s="395" t="s">
        <v>1684</v>
      </c>
      <c r="CA130">
        <f t="shared" si="7"/>
        <v>27</v>
      </c>
      <c r="CB130" t="str">
        <f t="shared" si="8"/>
        <v>N</v>
      </c>
      <c r="CC130" t="str">
        <f t="shared" si="9"/>
        <v>Sport Auto</v>
      </c>
      <c r="CD130" t="str">
        <f t="shared" si="10"/>
        <v>Vehicles operated for primarily personal purposes.</v>
      </c>
      <c r="DO130" t="s">
        <v>3363</v>
      </c>
    </row>
    <row r="131" spans="29:119" ht="14.25" hidden="1" x14ac:dyDescent="0.45">
      <c r="AC131" t="s">
        <v>1685</v>
      </c>
      <c r="AH131" s="401">
        <v>238310</v>
      </c>
      <c r="AI131" s="401" t="s">
        <v>1686</v>
      </c>
      <c r="AY131"/>
      <c r="AZ131"/>
      <c r="BL131"/>
      <c r="BM131"/>
      <c r="BZ131" s="395" t="s">
        <v>1687</v>
      </c>
      <c r="CA131">
        <f t="shared" ref="CA131:CA194" si="14">IF(LEN(BZ131)=2,VALUE(LEFT(BZ131,1)),VALUE(LEFT(BZ131,2)))</f>
        <v>27</v>
      </c>
      <c r="CB131" t="str">
        <f t="shared" ref="CB131:CB194" si="15">RIGHT(BZ131,1)</f>
        <v>S</v>
      </c>
      <c r="CC131" t="str">
        <f t="shared" ref="CC131:CC194" si="16">VLOOKUP($CA131,$AK$2:$AL$83,2,FALSE)</f>
        <v>Sport Auto</v>
      </c>
      <c r="CD131" t="str">
        <f t="shared" ref="CD131:CD194" si="17">VLOOKUP($CB131,$AT$20:$AU$34,2,FALSE)</f>
        <v>Vehicles, used to carry tools, supplies or supervisory personnel to or from a jobsite, that remain parked at 2 or fewer jobsites for most of the workday. Also includes farm/yard vehicles used for incidental trips</v>
      </c>
      <c r="DO131" t="s">
        <v>3364</v>
      </c>
    </row>
    <row r="132" spans="29:119" x14ac:dyDescent="0.25">
      <c r="AC132" t="s">
        <v>1688</v>
      </c>
      <c r="AH132" s="401">
        <v>238320</v>
      </c>
      <c r="AI132" s="240" t="s">
        <v>1689</v>
      </c>
      <c r="AY132"/>
      <c r="AZ132"/>
      <c r="BL132"/>
      <c r="BM132"/>
      <c r="BZ132" s="395" t="s">
        <v>1690</v>
      </c>
      <c r="CA132">
        <f t="shared" si="14"/>
        <v>27</v>
      </c>
      <c r="CB132" t="str">
        <f t="shared" si="15"/>
        <v>U</v>
      </c>
      <c r="CC132" t="str">
        <f t="shared" si="16"/>
        <v>Sport Auto</v>
      </c>
      <c r="CD132" t="str">
        <f t="shared" si="17"/>
        <v>Vehicles up to 16k GVW used in courier services and small package
delivery</v>
      </c>
      <c r="DO132" t="s">
        <v>3365</v>
      </c>
    </row>
    <row r="133" spans="29:119" x14ac:dyDescent="0.25">
      <c r="AC133" t="s">
        <v>1691</v>
      </c>
      <c r="AH133" s="401">
        <v>238330</v>
      </c>
      <c r="AI133" s="240" t="s">
        <v>1692</v>
      </c>
      <c r="AY133"/>
      <c r="AZ133"/>
      <c r="BL133"/>
      <c r="BM133"/>
      <c r="BZ133" s="395" t="s">
        <v>1693</v>
      </c>
      <c r="CA133">
        <f t="shared" si="14"/>
        <v>27</v>
      </c>
      <c r="CB133" t="str">
        <f t="shared" si="15"/>
        <v>Z</v>
      </c>
      <c r="CC133" t="str">
        <f t="shared" si="16"/>
        <v>Sport Auto</v>
      </c>
      <c r="CD133" t="str">
        <f t="shared" si="17"/>
        <v>Vehicles used to deliver food prepared to order.</v>
      </c>
      <c r="DO133" t="s">
        <v>3366</v>
      </c>
    </row>
    <row r="134" spans="29:119" x14ac:dyDescent="0.25">
      <c r="AC134" t="s">
        <v>1694</v>
      </c>
      <c r="AH134" s="401">
        <v>238340</v>
      </c>
      <c r="AI134" s="240" t="s">
        <v>1695</v>
      </c>
      <c r="AY134"/>
      <c r="AZ134"/>
      <c r="BL134"/>
      <c r="BM134"/>
      <c r="BZ134" s="395" t="s">
        <v>1696</v>
      </c>
      <c r="CA134">
        <f t="shared" si="14"/>
        <v>28</v>
      </c>
      <c r="CB134" t="str">
        <f t="shared" si="15"/>
        <v>A</v>
      </c>
      <c r="CC134" t="str">
        <f t="shared" si="16"/>
        <v>Utility Trailer &gt; 12 ft</v>
      </c>
      <c r="CD134" t="str">
        <f t="shared" si="17"/>
        <v>Passenger carrying vehicles of social service agencies, including
wheelchair vans.</v>
      </c>
      <c r="DO134" t="s">
        <v>3367</v>
      </c>
    </row>
    <row r="135" spans="29:119" x14ac:dyDescent="0.25">
      <c r="AC135" t="s">
        <v>1697</v>
      </c>
      <c r="AH135" s="401">
        <v>238350</v>
      </c>
      <c r="AI135" s="240" t="s">
        <v>1698</v>
      </c>
      <c r="AY135"/>
      <c r="AZ135"/>
      <c r="BL135"/>
      <c r="BM135"/>
      <c r="BZ135" s="395" t="s">
        <v>1699</v>
      </c>
      <c r="CA135">
        <f t="shared" si="14"/>
        <v>28</v>
      </c>
      <c r="CB135" t="str">
        <f t="shared" si="15"/>
        <v>C</v>
      </c>
      <c r="CC135" t="str">
        <f t="shared" si="16"/>
        <v>Utility Trailer &gt; 12 ft</v>
      </c>
      <c r="CD135" t="str">
        <f t="shared" si="17"/>
        <v>Vehicles which are not otherwise classified</v>
      </c>
      <c r="DO135" t="s">
        <v>3368</v>
      </c>
    </row>
    <row r="136" spans="29:119" x14ac:dyDescent="0.25">
      <c r="AC136" t="s">
        <v>1700</v>
      </c>
      <c r="AH136" s="401">
        <v>238390</v>
      </c>
      <c r="AI136" s="240" t="s">
        <v>1701</v>
      </c>
      <c r="AY136"/>
      <c r="AZ136"/>
      <c r="BL136"/>
      <c r="BM136"/>
      <c r="BZ136" s="395" t="s">
        <v>1702</v>
      </c>
      <c r="CA136">
        <f t="shared" si="14"/>
        <v>28</v>
      </c>
      <c r="CB136" t="str">
        <f t="shared" si="15"/>
        <v>D</v>
      </c>
      <c r="CC136" t="str">
        <f t="shared" si="16"/>
        <v>Utility Trailer &gt; 12 ft</v>
      </c>
      <c r="CD136" t="str">
        <f t="shared" si="17"/>
        <v>Vehicles used to transport children from child care centers to school
and/or occasional field trips. Must meet preferred underwriting criteria for
this use class, otherwise be written under the Livery (L) use class.</v>
      </c>
      <c r="DO136" t="s">
        <v>3369</v>
      </c>
    </row>
    <row r="137" spans="29:119" x14ac:dyDescent="0.25">
      <c r="AC137" t="s">
        <v>1703</v>
      </c>
      <c r="AH137" s="401">
        <v>238910</v>
      </c>
      <c r="AI137" s="240" t="s">
        <v>1704</v>
      </c>
      <c r="AY137"/>
      <c r="AZ137"/>
      <c r="BL137"/>
      <c r="BM137"/>
      <c r="BZ137" s="395" t="s">
        <v>1705</v>
      </c>
      <c r="CA137">
        <f t="shared" si="14"/>
        <v>28</v>
      </c>
      <c r="CB137" t="str">
        <f t="shared" si="15"/>
        <v>F</v>
      </c>
      <c r="CC137" t="str">
        <f t="shared" si="16"/>
        <v>Utility Trailer &gt; 12 ft</v>
      </c>
      <c r="CD137" t="str">
        <f t="shared" si="17"/>
        <v>Vehicles owned and operated by funeral directors or funeral services.</v>
      </c>
      <c r="DO137" t="s">
        <v>3370</v>
      </c>
    </row>
    <row r="138" spans="29:119" x14ac:dyDescent="0.25">
      <c r="AC138" t="s">
        <v>1706</v>
      </c>
      <c r="AH138" s="401">
        <v>238990</v>
      </c>
      <c r="AI138" s="240" t="s">
        <v>1707</v>
      </c>
      <c r="AY138"/>
      <c r="AZ138"/>
      <c r="BL138"/>
      <c r="BM138"/>
      <c r="BZ138" s="395" t="s">
        <v>1708</v>
      </c>
      <c r="CA138">
        <f t="shared" si="14"/>
        <v>28</v>
      </c>
      <c r="CB138" t="str">
        <f t="shared" si="15"/>
        <v>G</v>
      </c>
      <c r="CC138" t="str">
        <f t="shared" si="16"/>
        <v>Utility Trailer &gt; 12 ft</v>
      </c>
      <c r="CD138" t="str">
        <f t="shared" si="17"/>
        <v>Vehicles used to haul cut timber, logs or pulpwood.</v>
      </c>
      <c r="DO138" t="s">
        <v>3371</v>
      </c>
    </row>
    <row r="139" spans="29:119" x14ac:dyDescent="0.25">
      <c r="AC139" t="s">
        <v>1709</v>
      </c>
      <c r="AH139" s="401">
        <v>311111</v>
      </c>
      <c r="AI139" s="401" t="s">
        <v>1710</v>
      </c>
      <c r="AY139"/>
      <c r="AZ139"/>
      <c r="BL139"/>
      <c r="BM139"/>
      <c r="BZ139" s="395" t="s">
        <v>1711</v>
      </c>
      <c r="CA139">
        <f t="shared" si="14"/>
        <v>28</v>
      </c>
      <c r="CB139" t="str">
        <f t="shared" si="15"/>
        <v>H</v>
      </c>
      <c r="CC139" t="str">
        <f t="shared" si="16"/>
        <v>Utility Trailer &gt; 12 ft</v>
      </c>
      <c r="CD139" t="str">
        <f t="shared" si="17"/>
        <v>Vehicles which, due to their manner of operation, are identified as having
a high risk exposure. High risk is generally based on the size/stability of
loads being hauled; mileage traveled, or time constraints on delivery.</v>
      </c>
      <c r="DO139" t="s">
        <v>3372</v>
      </c>
    </row>
    <row r="140" spans="29:119" x14ac:dyDescent="0.25">
      <c r="AC140" t="s">
        <v>1712</v>
      </c>
      <c r="AH140" s="401">
        <v>311119</v>
      </c>
      <c r="AI140" s="401" t="s">
        <v>1713</v>
      </c>
      <c r="AY140"/>
      <c r="AZ140"/>
      <c r="BL140"/>
      <c r="BM140"/>
      <c r="BZ140" s="395" t="s">
        <v>1714</v>
      </c>
      <c r="CA140">
        <f t="shared" si="14"/>
        <v>28</v>
      </c>
      <c r="CB140" t="str">
        <f t="shared" si="15"/>
        <v>K</v>
      </c>
      <c r="CC140" t="str">
        <f t="shared" si="16"/>
        <v>Utility Trailer &gt; 12 ft</v>
      </c>
      <c r="CD140" t="str">
        <f t="shared" si="17"/>
        <v>Vans and buses owned by churches or other religious organizations, used
primarily for field trips.</v>
      </c>
      <c r="DO140" t="s">
        <v>3373</v>
      </c>
    </row>
    <row r="141" spans="29:119" x14ac:dyDescent="0.25">
      <c r="AC141" t="s">
        <v>1715</v>
      </c>
      <c r="AH141" s="401">
        <v>311211</v>
      </c>
      <c r="AI141" s="401" t="s">
        <v>1716</v>
      </c>
      <c r="AY141"/>
      <c r="AZ141"/>
      <c r="BL141"/>
      <c r="BM141"/>
      <c r="BZ141" s="395" t="s">
        <v>1717</v>
      </c>
      <c r="CA141">
        <f t="shared" si="14"/>
        <v>28</v>
      </c>
      <c r="CB141" t="str">
        <f t="shared" si="15"/>
        <v>L</v>
      </c>
      <c r="CC141" t="str">
        <f t="shared" si="16"/>
        <v>Utility Trailer &gt; 12 ft</v>
      </c>
      <c r="CD141" t="str">
        <f t="shared" si="17"/>
        <v>Vehicles used to carry passengers not for hire, not otherwise classified,
including jeep tours, guides, and outfitters.</v>
      </c>
      <c r="DO141" t="s">
        <v>3222</v>
      </c>
    </row>
    <row r="142" spans="29:119" x14ac:dyDescent="0.25">
      <c r="AC142" t="s">
        <v>1718</v>
      </c>
      <c r="AH142" s="401">
        <v>311212</v>
      </c>
      <c r="AI142" s="401" t="s">
        <v>1719</v>
      </c>
      <c r="AY142"/>
      <c r="AZ142"/>
      <c r="BL142"/>
      <c r="BM142"/>
      <c r="BZ142" s="395" t="s">
        <v>1720</v>
      </c>
      <c r="CA142">
        <f t="shared" si="14"/>
        <v>28</v>
      </c>
      <c r="CB142" t="str">
        <f t="shared" si="15"/>
        <v>N</v>
      </c>
      <c r="CC142" t="str">
        <f t="shared" si="16"/>
        <v>Utility Trailer &gt; 12 ft</v>
      </c>
      <c r="CD142" t="str">
        <f t="shared" si="17"/>
        <v>Vehicles operated for primarily personal purposes.</v>
      </c>
    </row>
    <row r="143" spans="29:119" x14ac:dyDescent="0.25">
      <c r="AC143" t="s">
        <v>1721</v>
      </c>
      <c r="AH143" s="401">
        <v>311213</v>
      </c>
      <c r="AI143" s="401" t="s">
        <v>1722</v>
      </c>
      <c r="AY143"/>
      <c r="AZ143"/>
      <c r="BL143"/>
      <c r="BM143"/>
      <c r="BZ143" s="395" t="s">
        <v>1723</v>
      </c>
      <c r="CA143">
        <f t="shared" si="14"/>
        <v>28</v>
      </c>
      <c r="CB143" t="str">
        <f t="shared" si="15"/>
        <v>S</v>
      </c>
      <c r="CC143" t="str">
        <f t="shared" si="16"/>
        <v>Utility Trailer &gt; 12 ft</v>
      </c>
      <c r="CD143" t="str">
        <f t="shared" si="17"/>
        <v>Vehicles, used to carry tools, supplies or supervisory personnel to or from a jobsite, that remain parked at 2 or fewer jobsites for most of the workday. Also includes farm/yard vehicles used for incidental trips</v>
      </c>
    </row>
    <row r="144" spans="29:119" x14ac:dyDescent="0.25">
      <c r="AC144" t="s">
        <v>1724</v>
      </c>
      <c r="AH144" s="401">
        <v>311221</v>
      </c>
      <c r="AI144" s="401" t="s">
        <v>1725</v>
      </c>
      <c r="AY144"/>
      <c r="AZ144"/>
      <c r="BL144"/>
      <c r="BM144"/>
      <c r="BZ144" s="395" t="s">
        <v>1726</v>
      </c>
      <c r="CA144">
        <f t="shared" si="14"/>
        <v>28</v>
      </c>
      <c r="CB144" t="str">
        <f t="shared" si="15"/>
        <v>T</v>
      </c>
      <c r="CC144" t="str">
        <f t="shared" si="16"/>
        <v>Utility Trailer &gt; 12 ft</v>
      </c>
      <c r="CD144" t="e">
        <f t="shared" si="17"/>
        <v>#N/A</v>
      </c>
    </row>
    <row r="145" spans="29:82" x14ac:dyDescent="0.25">
      <c r="AC145" t="s">
        <v>1727</v>
      </c>
      <c r="AH145" s="401">
        <v>311224</v>
      </c>
      <c r="AI145" s="240" t="s">
        <v>1728</v>
      </c>
      <c r="AY145"/>
      <c r="AZ145"/>
      <c r="BL145"/>
      <c r="BM145"/>
      <c r="BZ145" s="395" t="s">
        <v>1729</v>
      </c>
      <c r="CA145">
        <f t="shared" si="14"/>
        <v>28</v>
      </c>
      <c r="CB145" t="str">
        <f t="shared" si="15"/>
        <v>U</v>
      </c>
      <c r="CC145" t="str">
        <f t="shared" si="16"/>
        <v>Utility Trailer &gt; 12 ft</v>
      </c>
      <c r="CD145" t="str">
        <f t="shared" si="17"/>
        <v>Vehicles up to 16k GVW used in courier services and small package
delivery</v>
      </c>
    </row>
    <row r="146" spans="29:82" x14ac:dyDescent="0.25">
      <c r="AC146" t="s">
        <v>1730</v>
      </c>
      <c r="AH146" s="401">
        <v>311225</v>
      </c>
      <c r="AI146" s="401" t="s">
        <v>1731</v>
      </c>
      <c r="AY146"/>
      <c r="AZ146"/>
      <c r="BL146"/>
      <c r="BM146"/>
      <c r="BZ146" s="395" t="s">
        <v>1732</v>
      </c>
      <c r="CA146">
        <f t="shared" si="14"/>
        <v>28</v>
      </c>
      <c r="CB146" t="str">
        <f t="shared" si="15"/>
        <v>Z</v>
      </c>
      <c r="CC146" t="str">
        <f t="shared" si="16"/>
        <v>Utility Trailer &gt; 12 ft</v>
      </c>
      <c r="CD146" t="str">
        <f t="shared" si="17"/>
        <v>Vehicles used to deliver food prepared to order.</v>
      </c>
    </row>
    <row r="147" spans="29:82" x14ac:dyDescent="0.25">
      <c r="AC147" t="s">
        <v>1733</v>
      </c>
      <c r="AH147" s="401">
        <v>311230</v>
      </c>
      <c r="AI147" s="240" t="s">
        <v>1734</v>
      </c>
      <c r="AY147"/>
      <c r="AZ147"/>
      <c r="BL147"/>
      <c r="BM147"/>
      <c r="BZ147" s="395" t="s">
        <v>1735</v>
      </c>
      <c r="CA147">
        <f t="shared" si="14"/>
        <v>29</v>
      </c>
      <c r="CB147" t="str">
        <f t="shared" si="15"/>
        <v>C</v>
      </c>
      <c r="CC147" t="str">
        <f t="shared" si="16"/>
        <v>Luxury Auto</v>
      </c>
      <c r="CD147" t="str">
        <f t="shared" si="17"/>
        <v>Vehicles which are not otherwise classified</v>
      </c>
    </row>
    <row r="148" spans="29:82" x14ac:dyDescent="0.25">
      <c r="AC148" t="s">
        <v>1736</v>
      </c>
      <c r="AH148" s="401">
        <v>311313</v>
      </c>
      <c r="AI148" s="401" t="s">
        <v>1737</v>
      </c>
      <c r="AY148"/>
      <c r="AZ148"/>
      <c r="BL148"/>
      <c r="BM148"/>
      <c r="BZ148" s="395" t="s">
        <v>1738</v>
      </c>
      <c r="CA148">
        <f t="shared" si="14"/>
        <v>29</v>
      </c>
      <c r="CB148" t="str">
        <f t="shared" si="15"/>
        <v>D</v>
      </c>
      <c r="CC148" t="str">
        <f t="shared" si="16"/>
        <v>Luxury Auto</v>
      </c>
      <c r="CD148" t="str">
        <f t="shared" si="17"/>
        <v>Vehicles used to transport children from child care centers to school
and/or occasional field trips. Must meet preferred underwriting criteria for
this use class, otherwise be written under the Livery (L) use class.</v>
      </c>
    </row>
    <row r="149" spans="29:82" x14ac:dyDescent="0.25">
      <c r="AC149" t="s">
        <v>1739</v>
      </c>
      <c r="AH149" s="401">
        <v>311314</v>
      </c>
      <c r="AI149" s="401" t="s">
        <v>1740</v>
      </c>
      <c r="AY149"/>
      <c r="AZ149"/>
      <c r="BL149"/>
      <c r="BM149"/>
      <c r="BZ149" s="395" t="s">
        <v>1741</v>
      </c>
      <c r="CA149">
        <f t="shared" si="14"/>
        <v>29</v>
      </c>
      <c r="CB149" t="str">
        <f t="shared" si="15"/>
        <v>F</v>
      </c>
      <c r="CC149" t="str">
        <f t="shared" si="16"/>
        <v>Luxury Auto</v>
      </c>
      <c r="CD149" t="str">
        <f t="shared" si="17"/>
        <v>Vehicles owned and operated by funeral directors or funeral services.</v>
      </c>
    </row>
    <row r="150" spans="29:82" x14ac:dyDescent="0.25">
      <c r="AC150" t="s">
        <v>1742</v>
      </c>
      <c r="AH150" s="401">
        <v>311340</v>
      </c>
      <c r="AI150" s="240" t="s">
        <v>1743</v>
      </c>
      <c r="AY150"/>
      <c r="AZ150"/>
      <c r="BL150"/>
      <c r="BM150"/>
      <c r="BZ150" s="395" t="s">
        <v>1744</v>
      </c>
      <c r="CA150">
        <f t="shared" si="14"/>
        <v>29</v>
      </c>
      <c r="CB150" t="str">
        <f t="shared" si="15"/>
        <v>H</v>
      </c>
      <c r="CC150" t="str">
        <f t="shared" si="16"/>
        <v>Luxury Auto</v>
      </c>
      <c r="CD150" t="str">
        <f t="shared" si="17"/>
        <v>Vehicles which, due to their manner of operation, are identified as having
a high risk exposure. High risk is generally based on the size/stability of
loads being hauled; mileage traveled, or time constraints on delivery.</v>
      </c>
    </row>
    <row r="151" spans="29:82" x14ac:dyDescent="0.25">
      <c r="AC151" t="s">
        <v>1745</v>
      </c>
      <c r="AH151" s="401">
        <v>311351</v>
      </c>
      <c r="AI151" s="240" t="s">
        <v>1746</v>
      </c>
      <c r="AY151"/>
      <c r="AZ151"/>
      <c r="BL151"/>
      <c r="BM151"/>
      <c r="BZ151" s="395" t="s">
        <v>1747</v>
      </c>
      <c r="CA151">
        <f t="shared" si="14"/>
        <v>29</v>
      </c>
      <c r="CB151" t="str">
        <f t="shared" si="15"/>
        <v>J</v>
      </c>
      <c r="CC151" t="str">
        <f t="shared" si="16"/>
        <v>Luxury Auto</v>
      </c>
      <c r="CD151" t="e">
        <f t="shared" si="17"/>
        <v>#N/A</v>
      </c>
    </row>
    <row r="152" spans="29:82" x14ac:dyDescent="0.25">
      <c r="AC152" t="s">
        <v>1748</v>
      </c>
      <c r="AH152" s="401">
        <v>311352</v>
      </c>
      <c r="AI152" s="401" t="s">
        <v>1749</v>
      </c>
      <c r="AY152"/>
      <c r="AZ152"/>
      <c r="BL152"/>
      <c r="BM152"/>
      <c r="BZ152" s="395" t="s">
        <v>1750</v>
      </c>
      <c r="CA152">
        <f t="shared" si="14"/>
        <v>29</v>
      </c>
      <c r="CB152" t="str">
        <f t="shared" si="15"/>
        <v>L</v>
      </c>
      <c r="CC152" t="str">
        <f t="shared" si="16"/>
        <v>Luxury Auto</v>
      </c>
      <c r="CD152" t="str">
        <f t="shared" si="17"/>
        <v>Vehicles used to carry passengers not for hire, not otherwise classified,
including jeep tours, guides, and outfitters.</v>
      </c>
    </row>
    <row r="153" spans="29:82" x14ac:dyDescent="0.25">
      <c r="AC153" t="s">
        <v>1751</v>
      </c>
      <c r="AH153" s="401">
        <v>311411</v>
      </c>
      <c r="AI153" s="401" t="s">
        <v>1752</v>
      </c>
      <c r="AY153"/>
      <c r="AZ153"/>
      <c r="BL153"/>
      <c r="BM153"/>
      <c r="BZ153" s="395" t="s">
        <v>1753</v>
      </c>
      <c r="CA153">
        <f t="shared" si="14"/>
        <v>29</v>
      </c>
      <c r="CB153" t="str">
        <f t="shared" si="15"/>
        <v>N</v>
      </c>
      <c r="CC153" t="str">
        <f t="shared" si="16"/>
        <v>Luxury Auto</v>
      </c>
      <c r="CD153" t="str">
        <f t="shared" si="17"/>
        <v>Vehicles operated for primarily personal purposes.</v>
      </c>
    </row>
    <row r="154" spans="29:82" x14ac:dyDescent="0.25">
      <c r="AC154" t="s">
        <v>1754</v>
      </c>
      <c r="AH154" s="401">
        <v>311412</v>
      </c>
      <c r="AI154" s="401" t="s">
        <v>1755</v>
      </c>
      <c r="AY154"/>
      <c r="AZ154"/>
      <c r="BL154"/>
      <c r="BM154"/>
      <c r="BZ154" s="395" t="s">
        <v>1756</v>
      </c>
      <c r="CA154">
        <f t="shared" si="14"/>
        <v>29</v>
      </c>
      <c r="CB154" t="str">
        <f t="shared" si="15"/>
        <v>S</v>
      </c>
      <c r="CC154" t="str">
        <f t="shared" si="16"/>
        <v>Luxury Auto</v>
      </c>
      <c r="CD154" t="str">
        <f t="shared" si="17"/>
        <v>Vehicles, used to carry tools, supplies or supervisory personnel to or from a jobsite, that remain parked at 2 or fewer jobsites for most of the workday. Also includes farm/yard vehicles used for incidental trips</v>
      </c>
    </row>
    <row r="155" spans="29:82" x14ac:dyDescent="0.25">
      <c r="AC155" t="s">
        <v>1757</v>
      </c>
      <c r="AH155" s="401">
        <v>311421</v>
      </c>
      <c r="AI155" s="401" t="s">
        <v>1758</v>
      </c>
      <c r="AY155"/>
      <c r="AZ155"/>
      <c r="BL155"/>
      <c r="BM155"/>
      <c r="BZ155" s="395" t="s">
        <v>1759</v>
      </c>
      <c r="CA155">
        <f t="shared" si="14"/>
        <v>29</v>
      </c>
      <c r="CB155" t="str">
        <f t="shared" si="15"/>
        <v>U</v>
      </c>
      <c r="CC155" t="str">
        <f t="shared" si="16"/>
        <v>Luxury Auto</v>
      </c>
      <c r="CD155" t="str">
        <f t="shared" si="17"/>
        <v>Vehicles up to 16k GVW used in courier services and small package
delivery</v>
      </c>
    </row>
    <row r="156" spans="29:82" x14ac:dyDescent="0.25">
      <c r="AC156" t="s">
        <v>1760</v>
      </c>
      <c r="AH156" s="401">
        <v>311422</v>
      </c>
      <c r="AI156" s="401" t="s">
        <v>1761</v>
      </c>
      <c r="AY156"/>
      <c r="AZ156"/>
      <c r="BL156"/>
      <c r="BM156"/>
      <c r="BZ156" s="395" t="s">
        <v>1762</v>
      </c>
      <c r="CA156">
        <f t="shared" si="14"/>
        <v>29</v>
      </c>
      <c r="CB156" t="str">
        <f t="shared" si="15"/>
        <v>Z</v>
      </c>
      <c r="CC156" t="str">
        <f t="shared" si="16"/>
        <v>Luxury Auto</v>
      </c>
      <c r="CD156" t="str">
        <f t="shared" si="17"/>
        <v>Vehicles used to deliver food prepared to order.</v>
      </c>
    </row>
    <row r="157" spans="29:82" x14ac:dyDescent="0.25">
      <c r="AC157" t="s">
        <v>1763</v>
      </c>
      <c r="AH157" s="401">
        <v>311423</v>
      </c>
      <c r="AI157" s="401" t="s">
        <v>1764</v>
      </c>
      <c r="AY157"/>
      <c r="AZ157"/>
      <c r="BL157"/>
      <c r="BM157"/>
      <c r="BZ157" s="395" t="s">
        <v>1765</v>
      </c>
      <c r="CA157">
        <f t="shared" si="14"/>
        <v>2</v>
      </c>
      <c r="CB157" t="str">
        <f t="shared" si="15"/>
        <v>C</v>
      </c>
      <c r="CC157" t="str">
        <f t="shared" si="16"/>
        <v>Dump Truck 0-16k GVW</v>
      </c>
      <c r="CD157" t="str">
        <f t="shared" si="17"/>
        <v>Vehicles which are not otherwise classified</v>
      </c>
    </row>
    <row r="158" spans="29:82" x14ac:dyDescent="0.25">
      <c r="AC158" s="391" t="s">
        <v>1766</v>
      </c>
      <c r="AH158" s="401">
        <v>311511</v>
      </c>
      <c r="AI158" s="401" t="s">
        <v>1767</v>
      </c>
      <c r="AY158"/>
      <c r="AZ158"/>
      <c r="BL158"/>
      <c r="BM158"/>
      <c r="BZ158" s="395" t="s">
        <v>1768</v>
      </c>
      <c r="CA158">
        <f t="shared" si="14"/>
        <v>2</v>
      </c>
      <c r="CB158" t="str">
        <f t="shared" si="15"/>
        <v>H</v>
      </c>
      <c r="CC158" t="str">
        <f t="shared" si="16"/>
        <v>Dump Truck 0-16k GVW</v>
      </c>
      <c r="CD158" t="str">
        <f t="shared" si="17"/>
        <v>Vehicles which, due to their manner of operation, are identified as having
a high risk exposure. High risk is generally based on the size/stability of
loads being hauled; mileage traveled, or time constraints on delivery.</v>
      </c>
    </row>
    <row r="159" spans="29:82" x14ac:dyDescent="0.25">
      <c r="AC159" t="s">
        <v>1769</v>
      </c>
      <c r="AH159" s="401">
        <v>311512</v>
      </c>
      <c r="AI159" s="401" t="s">
        <v>1770</v>
      </c>
      <c r="AY159"/>
      <c r="AZ159"/>
      <c r="BL159"/>
      <c r="BM159"/>
      <c r="BZ159" s="395" t="s">
        <v>1771</v>
      </c>
      <c r="CA159">
        <f t="shared" si="14"/>
        <v>2</v>
      </c>
      <c r="CB159" t="str">
        <f t="shared" si="15"/>
        <v>N</v>
      </c>
      <c r="CC159" t="str">
        <f t="shared" si="16"/>
        <v>Dump Truck 0-16k GVW</v>
      </c>
      <c r="CD159" t="str">
        <f t="shared" si="17"/>
        <v>Vehicles operated for primarily personal purposes.</v>
      </c>
    </row>
    <row r="160" spans="29:82" x14ac:dyDescent="0.25">
      <c r="AC160" t="s">
        <v>1772</v>
      </c>
      <c r="AH160" s="401">
        <v>311513</v>
      </c>
      <c r="AI160" s="401" t="s">
        <v>1773</v>
      </c>
      <c r="AY160"/>
      <c r="AZ160"/>
      <c r="BL160"/>
      <c r="BM160"/>
      <c r="BZ160" s="395" t="s">
        <v>1774</v>
      </c>
      <c r="CA160">
        <f t="shared" si="14"/>
        <v>2</v>
      </c>
      <c r="CB160" t="str">
        <f t="shared" si="15"/>
        <v>Q</v>
      </c>
      <c r="CC160" t="str">
        <f t="shared" si="16"/>
        <v>Dump Truck 0-16k GVW</v>
      </c>
      <c r="CD160" t="str">
        <f t="shared" si="17"/>
        <v>Vehicles used to haul coal from coal mines to various destinations
including but not limited to barges, railcars, power plants/stations, or any
other destination used exclusively for business purposes.</v>
      </c>
    </row>
    <row r="161" spans="34:82" x14ac:dyDescent="0.25">
      <c r="AH161" s="401">
        <v>311514</v>
      </c>
      <c r="AI161" s="401" t="s">
        <v>1775</v>
      </c>
      <c r="AY161"/>
      <c r="AZ161"/>
      <c r="BL161"/>
      <c r="BM161"/>
      <c r="BZ161" s="395" t="s">
        <v>1776</v>
      </c>
      <c r="CA161">
        <f t="shared" si="14"/>
        <v>2</v>
      </c>
      <c r="CB161" t="str">
        <f t="shared" si="15"/>
        <v>S</v>
      </c>
      <c r="CC161" t="str">
        <f t="shared" si="16"/>
        <v>Dump Truck 0-16k GVW</v>
      </c>
      <c r="CD161" t="str">
        <f t="shared" si="17"/>
        <v>Vehicles, used to carry tools, supplies or supervisory personnel to or from a jobsite, that remain parked at 2 or fewer jobsites for most of the workday. Also includes farm/yard vehicles used for incidental trips</v>
      </c>
    </row>
    <row r="162" spans="34:82" x14ac:dyDescent="0.25">
      <c r="AH162" s="401">
        <v>311520</v>
      </c>
      <c r="AI162" s="240" t="s">
        <v>1777</v>
      </c>
      <c r="AY162"/>
      <c r="AZ162"/>
      <c r="BL162"/>
      <c r="BM162"/>
      <c r="BZ162" s="395" t="s">
        <v>1778</v>
      </c>
      <c r="CA162">
        <f t="shared" si="14"/>
        <v>30</v>
      </c>
      <c r="CB162" t="str">
        <f t="shared" si="15"/>
        <v>C</v>
      </c>
      <c r="CC162" t="str">
        <f t="shared" si="16"/>
        <v>Private Passenger Auto</v>
      </c>
      <c r="CD162" t="str">
        <f t="shared" si="17"/>
        <v>Vehicles which are not otherwise classified</v>
      </c>
    </row>
    <row r="163" spans="34:82" x14ac:dyDescent="0.25">
      <c r="AH163" s="401">
        <v>311611</v>
      </c>
      <c r="AI163" s="401" t="s">
        <v>1779</v>
      </c>
      <c r="AY163"/>
      <c r="AZ163"/>
      <c r="BL163"/>
      <c r="BM163"/>
      <c r="BZ163" s="395" t="s">
        <v>1780</v>
      </c>
      <c r="CA163">
        <f t="shared" si="14"/>
        <v>30</v>
      </c>
      <c r="CB163" t="str">
        <f t="shared" si="15"/>
        <v>D</v>
      </c>
      <c r="CC163" t="str">
        <f t="shared" si="16"/>
        <v>Private Passenger Auto</v>
      </c>
      <c r="CD163" t="str">
        <f t="shared" si="17"/>
        <v>Vehicles used to transport children from child care centers to school
and/or occasional field trips. Must meet preferred underwriting criteria for
this use class, otherwise be written under the Livery (L) use class.</v>
      </c>
    </row>
    <row r="164" spans="34:82" x14ac:dyDescent="0.25">
      <c r="AH164" s="401">
        <v>311612</v>
      </c>
      <c r="AI164" s="401" t="s">
        <v>1781</v>
      </c>
      <c r="AY164"/>
      <c r="AZ164"/>
      <c r="BL164"/>
      <c r="BM164"/>
      <c r="BZ164" s="395" t="s">
        <v>1782</v>
      </c>
      <c r="CA164">
        <f t="shared" si="14"/>
        <v>30</v>
      </c>
      <c r="CB164" t="str">
        <f t="shared" si="15"/>
        <v>F</v>
      </c>
      <c r="CC164" t="str">
        <f t="shared" si="16"/>
        <v>Private Passenger Auto</v>
      </c>
      <c r="CD164" t="str">
        <f t="shared" si="17"/>
        <v>Vehicles owned and operated by funeral directors or funeral services.</v>
      </c>
    </row>
    <row r="165" spans="34:82" x14ac:dyDescent="0.25">
      <c r="AH165" s="401">
        <v>311613</v>
      </c>
      <c r="AI165" s="401" t="s">
        <v>1783</v>
      </c>
      <c r="AY165"/>
      <c r="AZ165"/>
      <c r="BL165"/>
      <c r="BM165"/>
      <c r="BZ165" s="395" t="s">
        <v>1784</v>
      </c>
      <c r="CA165">
        <f t="shared" si="14"/>
        <v>30</v>
      </c>
      <c r="CB165" t="str">
        <f t="shared" si="15"/>
        <v>H</v>
      </c>
      <c r="CC165" t="str">
        <f t="shared" si="16"/>
        <v>Private Passenger Auto</v>
      </c>
      <c r="CD165" t="str">
        <f t="shared" si="17"/>
        <v>Vehicles which, due to their manner of operation, are identified as having
a high risk exposure. High risk is generally based on the size/stability of
loads being hauled; mileage traveled, or time constraints on delivery.</v>
      </c>
    </row>
    <row r="166" spans="34:82" x14ac:dyDescent="0.25">
      <c r="AH166" s="401">
        <v>311615</v>
      </c>
      <c r="AI166" s="401" t="s">
        <v>1785</v>
      </c>
      <c r="AY166"/>
      <c r="AZ166"/>
      <c r="BL166"/>
      <c r="BM166"/>
      <c r="BZ166" s="395" t="s">
        <v>1786</v>
      </c>
      <c r="CA166">
        <f t="shared" si="14"/>
        <v>30</v>
      </c>
      <c r="CB166" t="str">
        <f t="shared" si="15"/>
        <v>J</v>
      </c>
      <c r="CC166" t="str">
        <f t="shared" si="16"/>
        <v>Private Passenger Auto</v>
      </c>
      <c r="CD166" t="e">
        <f t="shared" si="17"/>
        <v>#N/A</v>
      </c>
    </row>
    <row r="167" spans="34:82" x14ac:dyDescent="0.25">
      <c r="AH167" s="401">
        <v>311710</v>
      </c>
      <c r="AI167" s="240" t="s">
        <v>1787</v>
      </c>
      <c r="AY167"/>
      <c r="AZ167"/>
      <c r="BL167"/>
      <c r="BM167"/>
      <c r="BZ167" s="395" t="s">
        <v>1788</v>
      </c>
      <c r="CA167">
        <f t="shared" si="14"/>
        <v>30</v>
      </c>
      <c r="CB167" t="str">
        <f t="shared" si="15"/>
        <v>L</v>
      </c>
      <c r="CC167" t="str">
        <f t="shared" si="16"/>
        <v>Private Passenger Auto</v>
      </c>
      <c r="CD167" t="str">
        <f t="shared" si="17"/>
        <v>Vehicles used to carry passengers not for hire, not otherwise classified,
including jeep tours, guides, and outfitters.</v>
      </c>
    </row>
    <row r="168" spans="34:82" x14ac:dyDescent="0.25">
      <c r="AH168" s="401">
        <v>311811</v>
      </c>
      <c r="AI168" s="401" t="s">
        <v>1789</v>
      </c>
      <c r="AY168"/>
      <c r="AZ168"/>
      <c r="BL168"/>
      <c r="BM168"/>
      <c r="BZ168" s="395" t="s">
        <v>1790</v>
      </c>
      <c r="CA168">
        <f t="shared" si="14"/>
        <v>30</v>
      </c>
      <c r="CB168" t="str">
        <f t="shared" si="15"/>
        <v>N</v>
      </c>
      <c r="CC168" t="str">
        <f t="shared" si="16"/>
        <v>Private Passenger Auto</v>
      </c>
      <c r="CD168" t="str">
        <f t="shared" si="17"/>
        <v>Vehicles operated for primarily personal purposes.</v>
      </c>
    </row>
    <row r="169" spans="34:82" x14ac:dyDescent="0.25">
      <c r="AH169" s="401">
        <v>311812</v>
      </c>
      <c r="AI169" s="401" t="s">
        <v>1791</v>
      </c>
      <c r="AY169"/>
      <c r="AZ169"/>
      <c r="BL169"/>
      <c r="BM169"/>
      <c r="BZ169" s="395" t="s">
        <v>1792</v>
      </c>
      <c r="CA169">
        <f t="shared" si="14"/>
        <v>30</v>
      </c>
      <c r="CB169" t="str">
        <f t="shared" si="15"/>
        <v>S</v>
      </c>
      <c r="CC169" t="str">
        <f t="shared" si="16"/>
        <v>Private Passenger Auto</v>
      </c>
      <c r="CD169" t="str">
        <f t="shared" si="17"/>
        <v>Vehicles, used to carry tools, supplies or supervisory personnel to or from a jobsite, that remain parked at 2 or fewer jobsites for most of the workday. Also includes farm/yard vehicles used for incidental trips</v>
      </c>
    </row>
    <row r="170" spans="34:82" x14ac:dyDescent="0.25">
      <c r="AH170" s="401">
        <v>311813</v>
      </c>
      <c r="AI170" s="401" t="s">
        <v>1793</v>
      </c>
      <c r="AY170"/>
      <c r="AZ170"/>
      <c r="BL170"/>
      <c r="BM170"/>
      <c r="BZ170" s="395" t="s">
        <v>1794</v>
      </c>
      <c r="CA170">
        <f t="shared" si="14"/>
        <v>30</v>
      </c>
      <c r="CB170" t="str">
        <f t="shared" si="15"/>
        <v>U</v>
      </c>
      <c r="CC170" t="str">
        <f t="shared" si="16"/>
        <v>Private Passenger Auto</v>
      </c>
      <c r="CD170" t="str">
        <f t="shared" si="17"/>
        <v>Vehicles up to 16k GVW used in courier services and small package
delivery</v>
      </c>
    </row>
    <row r="171" spans="34:82" x14ac:dyDescent="0.25">
      <c r="AH171" s="401">
        <v>311821</v>
      </c>
      <c r="AI171" s="401" t="s">
        <v>1795</v>
      </c>
      <c r="AY171"/>
      <c r="AZ171"/>
      <c r="BL171"/>
      <c r="BM171"/>
      <c r="BZ171" s="395" t="s">
        <v>1796</v>
      </c>
      <c r="CA171">
        <f t="shared" si="14"/>
        <v>30</v>
      </c>
      <c r="CB171" t="str">
        <f t="shared" si="15"/>
        <v>Z</v>
      </c>
      <c r="CC171" t="str">
        <f t="shared" si="16"/>
        <v>Private Passenger Auto</v>
      </c>
      <c r="CD171" t="str">
        <f t="shared" si="17"/>
        <v>Vehicles used to deliver food prepared to order.</v>
      </c>
    </row>
    <row r="172" spans="34:82" x14ac:dyDescent="0.25">
      <c r="AH172" s="401">
        <v>311824</v>
      </c>
      <c r="AI172" s="401" t="s">
        <v>1797</v>
      </c>
      <c r="AY172"/>
      <c r="AZ172"/>
      <c r="BL172"/>
      <c r="BM172"/>
      <c r="BZ172" s="395" t="s">
        <v>1798</v>
      </c>
      <c r="CA172">
        <f t="shared" si="14"/>
        <v>31</v>
      </c>
      <c r="CB172" t="str">
        <f t="shared" si="15"/>
        <v>C</v>
      </c>
      <c r="CC172" t="str">
        <f t="shared" si="16"/>
        <v>Motor Home</v>
      </c>
      <c r="CD172" t="str">
        <f t="shared" si="17"/>
        <v>Vehicles which are not otherwise classified</v>
      </c>
    </row>
    <row r="173" spans="34:82" x14ac:dyDescent="0.25">
      <c r="AH173" s="401">
        <v>311830</v>
      </c>
      <c r="AI173" s="240" t="s">
        <v>1799</v>
      </c>
      <c r="AY173"/>
      <c r="AZ173"/>
      <c r="BL173"/>
      <c r="BM173"/>
      <c r="BZ173" s="395" t="s">
        <v>1800</v>
      </c>
      <c r="CA173">
        <f t="shared" si="14"/>
        <v>31</v>
      </c>
      <c r="CB173" t="str">
        <f t="shared" si="15"/>
        <v>N</v>
      </c>
      <c r="CC173" t="str">
        <f t="shared" si="16"/>
        <v>Motor Home</v>
      </c>
      <c r="CD173" t="str">
        <f t="shared" si="17"/>
        <v>Vehicles operated for primarily personal purposes.</v>
      </c>
    </row>
    <row r="174" spans="34:82" x14ac:dyDescent="0.25">
      <c r="AH174" s="401">
        <v>311911</v>
      </c>
      <c r="AI174" s="401" t="s">
        <v>1801</v>
      </c>
      <c r="AY174"/>
      <c r="AZ174"/>
      <c r="BL174"/>
      <c r="BM174"/>
      <c r="BZ174" s="395" t="s">
        <v>1802</v>
      </c>
      <c r="CA174">
        <f t="shared" si="14"/>
        <v>32</v>
      </c>
      <c r="CB174" t="str">
        <f t="shared" si="15"/>
        <v>C</v>
      </c>
      <c r="CC174" t="str">
        <f t="shared" si="16"/>
        <v>Utility Vehicle</v>
      </c>
      <c r="CD174" t="str">
        <f t="shared" si="17"/>
        <v>Vehicles which are not otherwise classified</v>
      </c>
    </row>
    <row r="175" spans="34:82" x14ac:dyDescent="0.25">
      <c r="AH175" s="401">
        <v>311919</v>
      </c>
      <c r="AI175" s="401" t="s">
        <v>1803</v>
      </c>
      <c r="AY175"/>
      <c r="AZ175"/>
      <c r="BL175"/>
      <c r="BM175"/>
      <c r="BZ175" s="404" t="s">
        <v>1804</v>
      </c>
      <c r="CA175">
        <f t="shared" si="14"/>
        <v>32</v>
      </c>
      <c r="CB175" t="str">
        <f t="shared" si="15"/>
        <v>D</v>
      </c>
      <c r="CC175" t="str">
        <f t="shared" si="16"/>
        <v>Utility Vehicle</v>
      </c>
      <c r="CD175" t="str">
        <f t="shared" si="17"/>
        <v>Vehicles used to transport children from child care centers to school
and/or occasional field trips. Must meet preferred underwriting criteria for
this use class, otherwise be written under the Livery (L) use class.</v>
      </c>
    </row>
    <row r="176" spans="34:82" x14ac:dyDescent="0.25">
      <c r="AH176" s="401">
        <v>311920</v>
      </c>
      <c r="AI176" s="401" t="s">
        <v>1805</v>
      </c>
      <c r="AY176"/>
      <c r="AZ176"/>
      <c r="BL176"/>
      <c r="BM176"/>
      <c r="BZ176" s="395" t="s">
        <v>1806</v>
      </c>
      <c r="CA176">
        <f t="shared" si="14"/>
        <v>32</v>
      </c>
      <c r="CB176" t="str">
        <f t="shared" si="15"/>
        <v>F</v>
      </c>
      <c r="CC176" t="str">
        <f t="shared" si="16"/>
        <v>Utility Vehicle</v>
      </c>
      <c r="CD176" t="str">
        <f t="shared" si="17"/>
        <v>Vehicles owned and operated by funeral directors or funeral services.</v>
      </c>
    </row>
    <row r="177" spans="34:82" x14ac:dyDescent="0.25">
      <c r="AH177" s="401">
        <v>311930</v>
      </c>
      <c r="AI177" s="240" t="s">
        <v>1807</v>
      </c>
      <c r="AY177"/>
      <c r="AZ177"/>
      <c r="BL177"/>
      <c r="BM177"/>
      <c r="BZ177" s="395" t="s">
        <v>1808</v>
      </c>
      <c r="CA177">
        <f t="shared" si="14"/>
        <v>32</v>
      </c>
      <c r="CB177" t="str">
        <f t="shared" si="15"/>
        <v>H</v>
      </c>
      <c r="CC177" t="str">
        <f t="shared" si="16"/>
        <v>Utility Vehicle</v>
      </c>
      <c r="CD177" t="str">
        <f t="shared" si="17"/>
        <v>Vehicles which, due to their manner of operation, are identified as having
a high risk exposure. High risk is generally based on the size/stability of
loads being hauled; mileage traveled, or time constraints on delivery.</v>
      </c>
    </row>
    <row r="178" spans="34:82" x14ac:dyDescent="0.25">
      <c r="AH178" s="401">
        <v>311941</v>
      </c>
      <c r="AI178" s="401" t="s">
        <v>1809</v>
      </c>
      <c r="AY178"/>
      <c r="AZ178"/>
      <c r="BL178"/>
      <c r="BM178"/>
      <c r="BZ178" s="395" t="s">
        <v>1810</v>
      </c>
      <c r="CA178">
        <f t="shared" si="14"/>
        <v>32</v>
      </c>
      <c r="CB178" t="str">
        <f t="shared" si="15"/>
        <v>J</v>
      </c>
      <c r="CC178" t="str">
        <f t="shared" si="16"/>
        <v>Utility Vehicle</v>
      </c>
      <c r="CD178" t="e">
        <f t="shared" si="17"/>
        <v>#N/A</v>
      </c>
    </row>
    <row r="179" spans="34:82" x14ac:dyDescent="0.25">
      <c r="AH179" s="401">
        <v>311942</v>
      </c>
      <c r="AI179" s="401" t="s">
        <v>1811</v>
      </c>
      <c r="AY179"/>
      <c r="AZ179"/>
      <c r="BL179"/>
      <c r="BM179"/>
      <c r="BZ179" s="395" t="s">
        <v>1812</v>
      </c>
      <c r="CA179">
        <f t="shared" si="14"/>
        <v>32</v>
      </c>
      <c r="CB179" t="str">
        <f t="shared" si="15"/>
        <v>L</v>
      </c>
      <c r="CC179" t="str">
        <f t="shared" si="16"/>
        <v>Utility Vehicle</v>
      </c>
      <c r="CD179" t="str">
        <f t="shared" si="17"/>
        <v>Vehicles used to carry passengers not for hire, not otherwise classified,
including jeep tours, guides, and outfitters.</v>
      </c>
    </row>
    <row r="180" spans="34:82" x14ac:dyDescent="0.25">
      <c r="AH180" s="401">
        <v>311991</v>
      </c>
      <c r="AI180" s="401" t="s">
        <v>1813</v>
      </c>
      <c r="AY180"/>
      <c r="AZ180"/>
      <c r="BL180"/>
      <c r="BM180"/>
      <c r="BZ180" s="395" t="s">
        <v>1814</v>
      </c>
      <c r="CA180">
        <f t="shared" si="14"/>
        <v>32</v>
      </c>
      <c r="CB180" t="str">
        <f t="shared" si="15"/>
        <v>N</v>
      </c>
      <c r="CC180" t="str">
        <f t="shared" si="16"/>
        <v>Utility Vehicle</v>
      </c>
      <c r="CD180" t="str">
        <f t="shared" si="17"/>
        <v>Vehicles operated for primarily personal purposes.</v>
      </c>
    </row>
    <row r="181" spans="34:82" x14ac:dyDescent="0.25">
      <c r="AH181" s="401">
        <v>311999</v>
      </c>
      <c r="AI181" s="240" t="s">
        <v>1815</v>
      </c>
      <c r="AY181"/>
      <c r="AZ181"/>
      <c r="BL181"/>
      <c r="BM181"/>
      <c r="BZ181" s="395" t="s">
        <v>1816</v>
      </c>
      <c r="CA181">
        <f t="shared" si="14"/>
        <v>32</v>
      </c>
      <c r="CB181" t="str">
        <f t="shared" si="15"/>
        <v>S</v>
      </c>
      <c r="CC181" t="str">
        <f t="shared" si="16"/>
        <v>Utility Vehicle</v>
      </c>
      <c r="CD181" t="str">
        <f t="shared" si="17"/>
        <v>Vehicles, used to carry tools, supplies or supervisory personnel to or from a jobsite, that remain parked at 2 or fewer jobsites for most of the workday. Also includes farm/yard vehicles used for incidental trips</v>
      </c>
    </row>
    <row r="182" spans="34:82" x14ac:dyDescent="0.25">
      <c r="AH182" s="401">
        <v>312111</v>
      </c>
      <c r="AI182" s="401" t="s">
        <v>1817</v>
      </c>
      <c r="AY182"/>
      <c r="AZ182"/>
      <c r="BL182"/>
      <c r="BM182"/>
      <c r="BZ182" s="395" t="s">
        <v>1818</v>
      </c>
      <c r="CA182">
        <f t="shared" si="14"/>
        <v>32</v>
      </c>
      <c r="CB182" t="str">
        <f t="shared" si="15"/>
        <v>U</v>
      </c>
      <c r="CC182" t="str">
        <f t="shared" si="16"/>
        <v>Utility Vehicle</v>
      </c>
      <c r="CD182" t="str">
        <f t="shared" si="17"/>
        <v>Vehicles up to 16k GVW used in courier services and small package
delivery</v>
      </c>
    </row>
    <row r="183" spans="34:82" x14ac:dyDescent="0.25">
      <c r="AH183" s="401">
        <v>312112</v>
      </c>
      <c r="AI183" s="401" t="s">
        <v>1819</v>
      </c>
      <c r="AY183"/>
      <c r="AZ183"/>
      <c r="BL183"/>
      <c r="BM183"/>
      <c r="BZ183" s="395" t="s">
        <v>1820</v>
      </c>
      <c r="CA183">
        <f t="shared" si="14"/>
        <v>32</v>
      </c>
      <c r="CB183" t="str">
        <f t="shared" si="15"/>
        <v>Z</v>
      </c>
      <c r="CC183" t="str">
        <f t="shared" si="16"/>
        <v>Utility Vehicle</v>
      </c>
      <c r="CD183" t="str">
        <f t="shared" si="17"/>
        <v>Vehicles used to deliver food prepared to order.</v>
      </c>
    </row>
    <row r="184" spans="34:82" x14ac:dyDescent="0.25">
      <c r="AH184" s="401">
        <v>312113</v>
      </c>
      <c r="AI184" s="401" t="s">
        <v>1821</v>
      </c>
      <c r="AY184"/>
      <c r="AZ184"/>
      <c r="BL184"/>
      <c r="BM184"/>
      <c r="BZ184" s="395" t="s">
        <v>1822</v>
      </c>
      <c r="CA184">
        <f t="shared" si="14"/>
        <v>33</v>
      </c>
      <c r="CB184" t="str">
        <f t="shared" si="15"/>
        <v>C</v>
      </c>
      <c r="CC184" t="str">
        <f t="shared" si="16"/>
        <v>Step Van 0-10k GVW</v>
      </c>
      <c r="CD184" t="str">
        <f t="shared" si="17"/>
        <v>Vehicles which are not otherwise classified</v>
      </c>
    </row>
    <row r="185" spans="34:82" x14ac:dyDescent="0.25">
      <c r="AH185" s="401">
        <v>312120</v>
      </c>
      <c r="AI185" s="240" t="s">
        <v>1823</v>
      </c>
      <c r="AY185"/>
      <c r="AZ185"/>
      <c r="BL185"/>
      <c r="BM185"/>
      <c r="BZ185" s="395" t="s">
        <v>1824</v>
      </c>
      <c r="CA185">
        <f t="shared" si="14"/>
        <v>33</v>
      </c>
      <c r="CB185" t="str">
        <f t="shared" si="15"/>
        <v>H</v>
      </c>
      <c r="CC185" t="str">
        <f t="shared" si="16"/>
        <v>Step Van 0-10k GVW</v>
      </c>
      <c r="CD185" t="str">
        <f t="shared" si="17"/>
        <v>Vehicles which, due to their manner of operation, are identified as having
a high risk exposure. High risk is generally based on the size/stability of
loads being hauled; mileage traveled, or time constraints on delivery.</v>
      </c>
    </row>
    <row r="186" spans="34:82" x14ac:dyDescent="0.25">
      <c r="AH186" s="401">
        <v>312130</v>
      </c>
      <c r="AI186" s="401" t="s">
        <v>1825</v>
      </c>
      <c r="AY186"/>
      <c r="AZ186"/>
      <c r="BL186"/>
      <c r="BM186"/>
      <c r="BZ186" s="395" t="s">
        <v>1826</v>
      </c>
      <c r="CA186">
        <f t="shared" si="14"/>
        <v>33</v>
      </c>
      <c r="CB186" t="str">
        <f t="shared" si="15"/>
        <v>J</v>
      </c>
      <c r="CC186" t="str">
        <f t="shared" si="16"/>
        <v>Step Van 0-10k GVW</v>
      </c>
      <c r="CD186" t="e">
        <f t="shared" si="17"/>
        <v>#N/A</v>
      </c>
    </row>
    <row r="187" spans="34:82" x14ac:dyDescent="0.25">
      <c r="AH187" s="401">
        <v>312140</v>
      </c>
      <c r="AI187" s="401" t="s">
        <v>1827</v>
      </c>
      <c r="AY187"/>
      <c r="AZ187"/>
      <c r="BL187"/>
      <c r="BM187"/>
      <c r="BZ187" s="395" t="s">
        <v>1828</v>
      </c>
      <c r="CA187">
        <f t="shared" si="14"/>
        <v>33</v>
      </c>
      <c r="CB187" t="str">
        <f t="shared" si="15"/>
        <v>N</v>
      </c>
      <c r="CC187" t="str">
        <f t="shared" si="16"/>
        <v>Step Van 0-10k GVW</v>
      </c>
      <c r="CD187" t="str">
        <f t="shared" si="17"/>
        <v>Vehicles operated for primarily personal purposes.</v>
      </c>
    </row>
    <row r="188" spans="34:82" x14ac:dyDescent="0.25">
      <c r="AH188" s="401">
        <v>312230</v>
      </c>
      <c r="AI188" s="401" t="s">
        <v>1829</v>
      </c>
      <c r="AY188"/>
      <c r="AZ188"/>
      <c r="BL188"/>
      <c r="BM188"/>
      <c r="BZ188" s="395" t="s">
        <v>1830</v>
      </c>
      <c r="CA188">
        <f t="shared" si="14"/>
        <v>33</v>
      </c>
      <c r="CB188" t="str">
        <f t="shared" si="15"/>
        <v>S</v>
      </c>
      <c r="CC188" t="str">
        <f t="shared" si="16"/>
        <v>Step Van 0-10k GVW</v>
      </c>
      <c r="CD188" t="str">
        <f t="shared" si="17"/>
        <v>Vehicles, used to carry tools, supplies or supervisory personnel to or from a jobsite, that remain parked at 2 or fewer jobsites for most of the workday. Also includes farm/yard vehicles used for incidental trips</v>
      </c>
    </row>
    <row r="189" spans="34:82" x14ac:dyDescent="0.25">
      <c r="AH189" s="401">
        <v>313110</v>
      </c>
      <c r="AI189" s="240" t="s">
        <v>1831</v>
      </c>
      <c r="AY189"/>
      <c r="AZ189"/>
      <c r="BL189"/>
      <c r="BM189"/>
      <c r="BZ189" s="395" t="s">
        <v>1832</v>
      </c>
      <c r="CA189">
        <f t="shared" si="14"/>
        <v>33</v>
      </c>
      <c r="CB189" t="str">
        <f t="shared" si="15"/>
        <v>U</v>
      </c>
      <c r="CC189" t="str">
        <f t="shared" si="16"/>
        <v>Step Van 0-10k GVW</v>
      </c>
      <c r="CD189" t="str">
        <f t="shared" si="17"/>
        <v>Vehicles up to 16k GVW used in courier services and small package
delivery</v>
      </c>
    </row>
    <row r="190" spans="34:82" x14ac:dyDescent="0.25">
      <c r="AH190" s="401">
        <v>313210</v>
      </c>
      <c r="AI190" s="240" t="s">
        <v>1833</v>
      </c>
      <c r="AY190"/>
      <c r="AZ190"/>
      <c r="BL190"/>
      <c r="BM190"/>
      <c r="BZ190" s="395" t="s">
        <v>1834</v>
      </c>
      <c r="CA190">
        <f t="shared" si="14"/>
        <v>35</v>
      </c>
      <c r="CB190" t="str">
        <f t="shared" si="15"/>
        <v>C</v>
      </c>
      <c r="CC190" t="str">
        <f t="shared" si="16"/>
        <v>Deilivery Van&gt;10k GVW</v>
      </c>
      <c r="CD190" t="str">
        <f t="shared" si="17"/>
        <v>Vehicles which are not otherwise classified</v>
      </c>
    </row>
    <row r="191" spans="34:82" x14ac:dyDescent="0.25">
      <c r="AH191" s="401">
        <v>313220</v>
      </c>
      <c r="AI191" s="240" t="s">
        <v>1835</v>
      </c>
      <c r="AY191"/>
      <c r="AZ191"/>
      <c r="BL191"/>
      <c r="BM191"/>
      <c r="BZ191" s="395" t="s">
        <v>1836</v>
      </c>
      <c r="CA191">
        <f t="shared" si="14"/>
        <v>35</v>
      </c>
      <c r="CB191" t="str">
        <f t="shared" si="15"/>
        <v>H</v>
      </c>
      <c r="CC191" t="str">
        <f t="shared" si="16"/>
        <v>Deilivery Van&gt;10k GVW</v>
      </c>
      <c r="CD191" t="str">
        <f t="shared" si="17"/>
        <v>Vehicles which, due to their manner of operation, are identified as having
a high risk exposure. High risk is generally based on the size/stability of
loads being hauled; mileage traveled, or time constraints on delivery.</v>
      </c>
    </row>
    <row r="192" spans="34:82" x14ac:dyDescent="0.25">
      <c r="AH192" s="401">
        <v>313230</v>
      </c>
      <c r="AI192" s="240" t="s">
        <v>1837</v>
      </c>
      <c r="AY192"/>
      <c r="AZ192"/>
      <c r="BL192"/>
      <c r="BM192"/>
      <c r="BZ192" s="395" t="s">
        <v>1838</v>
      </c>
      <c r="CA192">
        <f t="shared" si="14"/>
        <v>35</v>
      </c>
      <c r="CB192" t="str">
        <f t="shared" si="15"/>
        <v>N</v>
      </c>
      <c r="CC192" t="str">
        <f t="shared" si="16"/>
        <v>Deilivery Van&gt;10k GVW</v>
      </c>
      <c r="CD192" t="str">
        <f t="shared" si="17"/>
        <v>Vehicles operated for primarily personal purposes.</v>
      </c>
    </row>
    <row r="193" spans="34:82" x14ac:dyDescent="0.25">
      <c r="AH193" s="401">
        <v>313240</v>
      </c>
      <c r="AI193" s="240" t="s">
        <v>1839</v>
      </c>
      <c r="AY193"/>
      <c r="AZ193"/>
      <c r="BL193"/>
      <c r="BM193"/>
      <c r="BZ193" s="395" t="s">
        <v>1840</v>
      </c>
      <c r="CA193">
        <f t="shared" si="14"/>
        <v>35</v>
      </c>
      <c r="CB193" t="str">
        <f t="shared" si="15"/>
        <v>S</v>
      </c>
      <c r="CC193" t="str">
        <f t="shared" si="16"/>
        <v>Deilivery Van&gt;10k GVW</v>
      </c>
      <c r="CD193" t="str">
        <f t="shared" si="17"/>
        <v>Vehicles, used to carry tools, supplies or supervisory personnel to or from a jobsite, that remain parked at 2 or fewer jobsites for most of the workday. Also includes farm/yard vehicles used for incidental trips</v>
      </c>
    </row>
    <row r="194" spans="34:82" x14ac:dyDescent="0.25">
      <c r="AH194" s="401">
        <v>313310</v>
      </c>
      <c r="AI194" s="240" t="s">
        <v>1841</v>
      </c>
      <c r="AY194"/>
      <c r="AZ194"/>
      <c r="BL194"/>
      <c r="BM194"/>
      <c r="BZ194" s="395" t="s">
        <v>1842</v>
      </c>
      <c r="CA194">
        <f t="shared" si="14"/>
        <v>35</v>
      </c>
      <c r="CB194" t="str">
        <f t="shared" si="15"/>
        <v>U</v>
      </c>
      <c r="CC194" t="str">
        <f t="shared" si="16"/>
        <v>Deilivery Van&gt;10k GVW</v>
      </c>
      <c r="CD194" t="str">
        <f t="shared" si="17"/>
        <v>Vehicles up to 16k GVW used in courier services and small package
delivery</v>
      </c>
    </row>
    <row r="195" spans="34:82" x14ac:dyDescent="0.25">
      <c r="AH195" s="401">
        <v>313320</v>
      </c>
      <c r="AI195" s="240" t="s">
        <v>1843</v>
      </c>
      <c r="AY195"/>
      <c r="AZ195"/>
      <c r="BL195"/>
      <c r="BM195"/>
      <c r="BZ195" s="395" t="s">
        <v>1844</v>
      </c>
      <c r="CA195">
        <f t="shared" ref="CA195:CA258" si="18">IF(LEN(BZ195)=2,VALUE(LEFT(BZ195,1)),VALUE(LEFT(BZ195,2)))</f>
        <v>37</v>
      </c>
      <c r="CB195" t="str">
        <f t="shared" ref="CB195:CB258" si="19">RIGHT(BZ195,1)</f>
        <v>C</v>
      </c>
      <c r="CC195" t="str">
        <f t="shared" ref="CC195:CC258" si="20">VLOOKUP($CA195,$AK$2:$AL$83,2,FALSE)</f>
        <v>Limousine</v>
      </c>
      <c r="CD195" t="str">
        <f t="shared" ref="CD195:CD258" si="21">VLOOKUP($CB195,$AT$20:$AU$34,2,FALSE)</f>
        <v>Vehicles which are not otherwise classified</v>
      </c>
    </row>
    <row r="196" spans="34:82" x14ac:dyDescent="0.25">
      <c r="AH196" s="401">
        <v>314110</v>
      </c>
      <c r="AI196" s="240" t="s">
        <v>1845</v>
      </c>
      <c r="AY196"/>
      <c r="AZ196"/>
      <c r="BL196"/>
      <c r="BM196"/>
      <c r="BZ196" s="395" t="s">
        <v>1846</v>
      </c>
      <c r="CA196">
        <f t="shared" si="18"/>
        <v>37</v>
      </c>
      <c r="CB196" t="str">
        <f t="shared" si="19"/>
        <v>F</v>
      </c>
      <c r="CC196" t="str">
        <f t="shared" si="20"/>
        <v>Limousine</v>
      </c>
      <c r="CD196" t="str">
        <f t="shared" si="21"/>
        <v>Vehicles owned and operated by funeral directors or funeral services.</v>
      </c>
    </row>
    <row r="197" spans="34:82" x14ac:dyDescent="0.25">
      <c r="AH197" s="401">
        <v>314120</v>
      </c>
      <c r="AI197" s="240" t="s">
        <v>1847</v>
      </c>
      <c r="AY197"/>
      <c r="AZ197"/>
      <c r="BL197"/>
      <c r="BM197"/>
      <c r="BZ197" s="395" t="s">
        <v>1848</v>
      </c>
      <c r="CA197">
        <f t="shared" si="18"/>
        <v>37</v>
      </c>
      <c r="CB197" t="str">
        <f t="shared" si="19"/>
        <v>J</v>
      </c>
      <c r="CC197" t="str">
        <f t="shared" si="20"/>
        <v>Limousine</v>
      </c>
      <c r="CD197" t="e">
        <f t="shared" si="21"/>
        <v>#N/A</v>
      </c>
    </row>
    <row r="198" spans="34:82" x14ac:dyDescent="0.25">
      <c r="AH198" s="401">
        <v>314910</v>
      </c>
      <c r="AI198" s="401" t="s">
        <v>1849</v>
      </c>
      <c r="AY198"/>
      <c r="AZ198"/>
      <c r="BL198"/>
      <c r="BM198"/>
      <c r="BZ198" s="395" t="s">
        <v>1850</v>
      </c>
      <c r="CA198">
        <f t="shared" si="18"/>
        <v>37</v>
      </c>
      <c r="CB198" t="str">
        <f t="shared" si="19"/>
        <v>L</v>
      </c>
      <c r="CC198" t="str">
        <f t="shared" si="20"/>
        <v>Limousine</v>
      </c>
      <c r="CD198" t="str">
        <f t="shared" si="21"/>
        <v>Vehicles used to carry passengers not for hire, not otherwise classified,
including jeep tours, guides, and outfitters.</v>
      </c>
    </row>
    <row r="199" spans="34:82" x14ac:dyDescent="0.25">
      <c r="AH199" s="401">
        <v>314994</v>
      </c>
      <c r="AI199" s="401" t="s">
        <v>1851</v>
      </c>
      <c r="AY199"/>
      <c r="AZ199"/>
      <c r="BL199"/>
      <c r="BM199"/>
      <c r="BZ199" s="395" t="s">
        <v>1852</v>
      </c>
      <c r="CA199">
        <f t="shared" si="18"/>
        <v>37</v>
      </c>
      <c r="CB199" t="str">
        <f t="shared" si="19"/>
        <v>N</v>
      </c>
      <c r="CC199" t="str">
        <f t="shared" si="20"/>
        <v>Limousine</v>
      </c>
      <c r="CD199" t="str">
        <f t="shared" si="21"/>
        <v>Vehicles operated for primarily personal purposes.</v>
      </c>
    </row>
    <row r="200" spans="34:82" x14ac:dyDescent="0.25">
      <c r="AH200" s="401">
        <v>314999</v>
      </c>
      <c r="AI200" s="240" t="s">
        <v>1853</v>
      </c>
      <c r="AY200"/>
      <c r="AZ200"/>
      <c r="BL200"/>
      <c r="BM200"/>
      <c r="BZ200" s="395" t="s">
        <v>1854</v>
      </c>
      <c r="CA200">
        <f t="shared" si="18"/>
        <v>37</v>
      </c>
      <c r="CB200" t="str">
        <f t="shared" si="19"/>
        <v>S</v>
      </c>
      <c r="CC200" t="str">
        <f t="shared" si="20"/>
        <v>Limousine</v>
      </c>
      <c r="CD200" t="str">
        <f t="shared" si="21"/>
        <v>Vehicles, used to carry tools, supplies or supervisory personnel to or from a jobsite, that remain parked at 2 or fewer jobsites for most of the workday. Also includes farm/yard vehicles used for incidental trips</v>
      </c>
    </row>
    <row r="201" spans="34:82" x14ac:dyDescent="0.25">
      <c r="AH201" s="401">
        <v>315110</v>
      </c>
      <c r="AI201" s="240" t="s">
        <v>1855</v>
      </c>
      <c r="AY201"/>
      <c r="AZ201"/>
      <c r="BL201"/>
      <c r="BM201"/>
      <c r="BZ201" s="395" t="s">
        <v>1856</v>
      </c>
      <c r="CA201">
        <f t="shared" si="18"/>
        <v>38</v>
      </c>
      <c r="CB201" t="str">
        <f t="shared" si="19"/>
        <v>F</v>
      </c>
      <c r="CC201" t="str">
        <f t="shared" si="20"/>
        <v>Hearse</v>
      </c>
      <c r="CD201" t="str">
        <f t="shared" si="21"/>
        <v>Vehicles owned and operated by funeral directors or funeral services.</v>
      </c>
    </row>
    <row r="202" spans="34:82" x14ac:dyDescent="0.25">
      <c r="AH202" s="401">
        <v>315190</v>
      </c>
      <c r="AI202" s="401" t="s">
        <v>1857</v>
      </c>
      <c r="AY202"/>
      <c r="AZ202"/>
      <c r="BL202"/>
      <c r="BM202"/>
      <c r="BZ202" s="395" t="s">
        <v>1858</v>
      </c>
      <c r="CA202">
        <f t="shared" si="18"/>
        <v>38</v>
      </c>
      <c r="CB202" t="str">
        <f t="shared" si="19"/>
        <v>N</v>
      </c>
      <c r="CC202" t="str">
        <f t="shared" si="20"/>
        <v>Hearse</v>
      </c>
      <c r="CD202" t="str">
        <f t="shared" si="21"/>
        <v>Vehicles operated for primarily personal purposes.</v>
      </c>
    </row>
    <row r="203" spans="34:82" x14ac:dyDescent="0.25">
      <c r="AH203" s="401">
        <v>315210</v>
      </c>
      <c r="AI203" s="401" t="s">
        <v>1859</v>
      </c>
      <c r="AY203"/>
      <c r="AZ203"/>
      <c r="BL203"/>
      <c r="BM203"/>
      <c r="BZ203" s="395" t="s">
        <v>1860</v>
      </c>
      <c r="CA203">
        <f t="shared" si="18"/>
        <v>3</v>
      </c>
      <c r="CB203" t="str">
        <f t="shared" si="19"/>
        <v>C</v>
      </c>
      <c r="CC203" t="str">
        <f t="shared" si="20"/>
        <v>Flatbed Truck 0-16 GVW</v>
      </c>
      <c r="CD203" t="str">
        <f t="shared" si="21"/>
        <v>Vehicles which are not otherwise classified</v>
      </c>
    </row>
    <row r="204" spans="34:82" x14ac:dyDescent="0.25">
      <c r="AH204" s="401">
        <v>315220</v>
      </c>
      <c r="AI204" s="401" t="s">
        <v>1861</v>
      </c>
      <c r="AY204"/>
      <c r="AZ204"/>
      <c r="BL204"/>
      <c r="BM204"/>
      <c r="BZ204" s="395" t="s">
        <v>1862</v>
      </c>
      <c r="CA204">
        <f t="shared" si="18"/>
        <v>3</v>
      </c>
      <c r="CB204" t="str">
        <f t="shared" si="19"/>
        <v>G</v>
      </c>
      <c r="CC204" t="str">
        <f t="shared" si="20"/>
        <v>Flatbed Truck 0-16 GVW</v>
      </c>
      <c r="CD204" t="str">
        <f t="shared" si="21"/>
        <v>Vehicles used to haul cut timber, logs or pulpwood.</v>
      </c>
    </row>
    <row r="205" spans="34:82" x14ac:dyDescent="0.25">
      <c r="AH205" s="401">
        <v>315240</v>
      </c>
      <c r="AI205" s="401" t="s">
        <v>1863</v>
      </c>
      <c r="AY205"/>
      <c r="AZ205"/>
      <c r="BL205"/>
      <c r="BM205"/>
      <c r="BZ205" s="395" t="s">
        <v>1864</v>
      </c>
      <c r="CA205">
        <f t="shared" si="18"/>
        <v>3</v>
      </c>
      <c r="CB205" t="str">
        <f t="shared" si="19"/>
        <v>H</v>
      </c>
      <c r="CC205" t="str">
        <f t="shared" si="20"/>
        <v>Flatbed Truck 0-16 GVW</v>
      </c>
      <c r="CD205" t="str">
        <f t="shared" si="21"/>
        <v>Vehicles which, due to their manner of operation, are identified as having
a high risk exposure. High risk is generally based on the size/stability of
loads being hauled; mileage traveled, or time constraints on delivery.</v>
      </c>
    </row>
    <row r="206" spans="34:82" x14ac:dyDescent="0.25">
      <c r="AH206" s="401">
        <v>315280</v>
      </c>
      <c r="AI206" s="401" t="s">
        <v>1865</v>
      </c>
      <c r="AY206"/>
      <c r="AZ206"/>
      <c r="BL206"/>
      <c r="BM206"/>
      <c r="BZ206" s="395" t="s">
        <v>1866</v>
      </c>
      <c r="CA206">
        <f t="shared" si="18"/>
        <v>3</v>
      </c>
      <c r="CB206" t="str">
        <f t="shared" si="19"/>
        <v>N</v>
      </c>
      <c r="CC206" t="str">
        <f t="shared" si="20"/>
        <v>Flatbed Truck 0-16 GVW</v>
      </c>
      <c r="CD206" t="str">
        <f t="shared" si="21"/>
        <v>Vehicles operated for primarily personal purposes.</v>
      </c>
    </row>
    <row r="207" spans="34:82" x14ac:dyDescent="0.25">
      <c r="AH207" s="401">
        <v>315990</v>
      </c>
      <c r="AI207" s="401" t="s">
        <v>1867</v>
      </c>
      <c r="AY207"/>
      <c r="AZ207"/>
      <c r="BL207"/>
      <c r="BM207"/>
      <c r="BZ207" s="395" t="s">
        <v>1868</v>
      </c>
      <c r="CA207">
        <f t="shared" si="18"/>
        <v>3</v>
      </c>
      <c r="CB207" t="str">
        <f t="shared" si="19"/>
        <v>Q</v>
      </c>
      <c r="CC207" t="str">
        <f t="shared" si="20"/>
        <v>Flatbed Truck 0-16 GVW</v>
      </c>
      <c r="CD207" t="str">
        <f t="shared" si="21"/>
        <v>Vehicles used to haul coal from coal mines to various destinations
including but not limited to barges, railcars, power plants/stations, or any
other destination used exclusively for business purposes.</v>
      </c>
    </row>
    <row r="208" spans="34:82" x14ac:dyDescent="0.25">
      <c r="AH208" s="401">
        <v>316110</v>
      </c>
      <c r="AI208" s="240" t="s">
        <v>1869</v>
      </c>
      <c r="AY208"/>
      <c r="AZ208"/>
      <c r="BL208"/>
      <c r="BM208"/>
      <c r="BZ208" s="395" t="s">
        <v>1870</v>
      </c>
      <c r="CA208">
        <f t="shared" si="18"/>
        <v>3</v>
      </c>
      <c r="CB208" t="str">
        <f t="shared" si="19"/>
        <v>R</v>
      </c>
      <c r="CC208" t="str">
        <f t="shared" si="20"/>
        <v>Flatbed Truck 0-16 GVW</v>
      </c>
      <c r="CD208" t="str">
        <f t="shared" si="21"/>
        <v>Vehicles used in repossession or other high exposure towing situations.</v>
      </c>
    </row>
    <row r="209" spans="34:82" x14ac:dyDescent="0.25">
      <c r="AH209" s="401">
        <v>316210</v>
      </c>
      <c r="AI209" s="401" t="s">
        <v>1871</v>
      </c>
      <c r="AY209"/>
      <c r="AZ209"/>
      <c r="BL209"/>
      <c r="BM209"/>
      <c r="BZ209" s="395" t="s">
        <v>1872</v>
      </c>
      <c r="CA209">
        <f t="shared" si="18"/>
        <v>3</v>
      </c>
      <c r="CB209" t="str">
        <f t="shared" si="19"/>
        <v>S</v>
      </c>
      <c r="CC209" t="str">
        <f t="shared" si="20"/>
        <v>Flatbed Truck 0-16 GVW</v>
      </c>
      <c r="CD209" t="str">
        <f t="shared" si="21"/>
        <v>Vehicles, used to carry tools, supplies or supervisory personnel to or from a jobsite, that remain parked at 2 or fewer jobsites for most of the workday. Also includes farm/yard vehicles used for incidental trips</v>
      </c>
    </row>
    <row r="210" spans="34:82" x14ac:dyDescent="0.25">
      <c r="AH210" s="401">
        <v>316992</v>
      </c>
      <c r="AI210" s="401" t="s">
        <v>1873</v>
      </c>
      <c r="AY210"/>
      <c r="AZ210"/>
      <c r="BL210"/>
      <c r="BM210"/>
      <c r="BZ210" s="395" t="s">
        <v>1874</v>
      </c>
      <c r="CA210">
        <f t="shared" si="18"/>
        <v>3</v>
      </c>
      <c r="CB210" t="str">
        <f t="shared" si="19"/>
        <v>W</v>
      </c>
      <c r="CC210" t="str">
        <f t="shared" si="20"/>
        <v>Flatbed Truck 0-16 GVW</v>
      </c>
      <c r="CD210" t="str">
        <f t="shared" si="21"/>
        <v>Vehicles used in Tow businesses on-call 24 hours a day 7 days a week.</v>
      </c>
    </row>
    <row r="211" spans="34:82" x14ac:dyDescent="0.25">
      <c r="AH211" s="401">
        <v>316998</v>
      </c>
      <c r="AI211" s="401" t="s">
        <v>1875</v>
      </c>
      <c r="AY211"/>
      <c r="AZ211"/>
      <c r="BL211"/>
      <c r="BM211"/>
      <c r="BZ211" s="395" t="s">
        <v>1876</v>
      </c>
      <c r="CA211">
        <f t="shared" si="18"/>
        <v>40</v>
      </c>
      <c r="CB211" t="str">
        <f t="shared" si="19"/>
        <v>C</v>
      </c>
      <c r="CC211" t="str">
        <f t="shared" si="20"/>
        <v xml:space="preserve"> Straight Truck 0-16k GVW</v>
      </c>
      <c r="CD211" t="str">
        <f t="shared" si="21"/>
        <v>Vehicles which are not otherwise classified</v>
      </c>
    </row>
    <row r="212" spans="34:82" x14ac:dyDescent="0.25">
      <c r="AH212" s="401">
        <v>321113</v>
      </c>
      <c r="AI212" s="401" t="s">
        <v>1877</v>
      </c>
      <c r="AY212"/>
      <c r="AZ212"/>
      <c r="BL212"/>
      <c r="BM212"/>
      <c r="BZ212" s="395" t="s">
        <v>1878</v>
      </c>
      <c r="CA212">
        <f t="shared" si="18"/>
        <v>40</v>
      </c>
      <c r="CB212" t="str">
        <f t="shared" si="19"/>
        <v>H</v>
      </c>
      <c r="CC212" t="str">
        <f t="shared" si="20"/>
        <v xml:space="preserve"> Straight Truck 0-16k GVW</v>
      </c>
      <c r="CD212" t="str">
        <f t="shared" si="21"/>
        <v>Vehicles which, due to their manner of operation, are identified as having
a high risk exposure. High risk is generally based on the size/stability of
loads being hauled; mileage traveled, or time constraints on delivery.</v>
      </c>
    </row>
    <row r="213" spans="34:82" x14ac:dyDescent="0.25">
      <c r="AH213" s="401">
        <v>321114</v>
      </c>
      <c r="AI213" s="401" t="s">
        <v>1879</v>
      </c>
      <c r="AY213"/>
      <c r="AZ213"/>
      <c r="BL213"/>
      <c r="BM213"/>
      <c r="BZ213" s="395" t="s">
        <v>1880</v>
      </c>
      <c r="CA213">
        <f t="shared" si="18"/>
        <v>40</v>
      </c>
      <c r="CB213" t="str">
        <f t="shared" si="19"/>
        <v>N</v>
      </c>
      <c r="CC213" t="str">
        <f t="shared" si="20"/>
        <v xml:space="preserve"> Straight Truck 0-16k GVW</v>
      </c>
      <c r="CD213" t="str">
        <f t="shared" si="21"/>
        <v>Vehicles operated for primarily personal purposes.</v>
      </c>
    </row>
    <row r="214" spans="34:82" x14ac:dyDescent="0.25">
      <c r="AH214" s="401">
        <v>321211</v>
      </c>
      <c r="AI214" s="401" t="s">
        <v>1881</v>
      </c>
      <c r="AY214"/>
      <c r="AZ214"/>
      <c r="BL214"/>
      <c r="BM214"/>
      <c r="BZ214" s="395" t="s">
        <v>1882</v>
      </c>
      <c r="CA214">
        <f t="shared" si="18"/>
        <v>40</v>
      </c>
      <c r="CB214" t="str">
        <f t="shared" si="19"/>
        <v>S</v>
      </c>
      <c r="CC214" t="str">
        <f t="shared" si="20"/>
        <v xml:space="preserve"> Straight Truck 0-16k GVW</v>
      </c>
      <c r="CD214" t="str">
        <f t="shared" si="21"/>
        <v>Vehicles, used to carry tools, supplies or supervisory personnel to or from a jobsite, that remain parked at 2 or fewer jobsites for most of the workday. Also includes farm/yard vehicles used for incidental trips</v>
      </c>
    </row>
    <row r="215" spans="34:82" x14ac:dyDescent="0.25">
      <c r="AH215" s="401">
        <v>321212</v>
      </c>
      <c r="AI215" s="401" t="s">
        <v>1883</v>
      </c>
      <c r="AY215"/>
      <c r="AZ215"/>
      <c r="BL215"/>
      <c r="BM215"/>
      <c r="BZ215" s="395" t="s">
        <v>1884</v>
      </c>
      <c r="CA215">
        <f t="shared" si="18"/>
        <v>40</v>
      </c>
      <c r="CB215" t="str">
        <f t="shared" si="19"/>
        <v>T</v>
      </c>
      <c r="CC215" t="str">
        <f t="shared" si="20"/>
        <v xml:space="preserve"> Straight Truck 0-16k GVW</v>
      </c>
      <c r="CD215" t="e">
        <f t="shared" si="21"/>
        <v>#N/A</v>
      </c>
    </row>
    <row r="216" spans="34:82" x14ac:dyDescent="0.25">
      <c r="AH216" s="401">
        <v>321213</v>
      </c>
      <c r="AI216" s="240" t="s">
        <v>1885</v>
      </c>
      <c r="AY216"/>
      <c r="AZ216"/>
      <c r="BL216"/>
      <c r="BM216"/>
      <c r="BZ216" s="395" t="s">
        <v>1886</v>
      </c>
      <c r="CA216">
        <f t="shared" si="18"/>
        <v>40</v>
      </c>
      <c r="CB216" t="str">
        <f t="shared" si="19"/>
        <v>U</v>
      </c>
      <c r="CC216" t="str">
        <f t="shared" si="20"/>
        <v xml:space="preserve"> Straight Truck 0-16k GVW</v>
      </c>
      <c r="CD216" t="str">
        <f t="shared" si="21"/>
        <v>Vehicles up to 16k GVW used in courier services and small package
delivery</v>
      </c>
    </row>
    <row r="217" spans="34:82" x14ac:dyDescent="0.25">
      <c r="AH217" s="401">
        <v>321214</v>
      </c>
      <c r="AI217" s="240" t="s">
        <v>1887</v>
      </c>
      <c r="AY217"/>
      <c r="AZ217"/>
      <c r="BL217"/>
      <c r="BM217"/>
      <c r="BZ217" s="395" t="s">
        <v>1888</v>
      </c>
      <c r="CA217">
        <f t="shared" si="18"/>
        <v>41</v>
      </c>
      <c r="CB217" t="str">
        <f t="shared" si="19"/>
        <v>C</v>
      </c>
      <c r="CC217" t="str">
        <f t="shared" si="20"/>
        <v xml:space="preserve"> Straight Truck 16-26k GVW</v>
      </c>
      <c r="CD217" t="str">
        <f t="shared" si="21"/>
        <v>Vehicles which are not otherwise classified</v>
      </c>
    </row>
    <row r="218" spans="34:82" x14ac:dyDescent="0.25">
      <c r="AH218" s="401">
        <v>321219</v>
      </c>
      <c r="AI218" s="401" t="s">
        <v>1889</v>
      </c>
      <c r="AY218"/>
      <c r="AZ218"/>
      <c r="BL218"/>
      <c r="BM218"/>
      <c r="BZ218" s="395" t="s">
        <v>1890</v>
      </c>
      <c r="CA218">
        <f t="shared" si="18"/>
        <v>41</v>
      </c>
      <c r="CB218" t="str">
        <f t="shared" si="19"/>
        <v>H</v>
      </c>
      <c r="CC218" t="str">
        <f t="shared" si="20"/>
        <v xml:space="preserve"> Straight Truck 16-26k GVW</v>
      </c>
      <c r="CD218" t="str">
        <f t="shared" si="21"/>
        <v>Vehicles which, due to their manner of operation, are identified as having
a high risk exposure. High risk is generally based on the size/stability of
loads being hauled; mileage traveled, or time constraints on delivery.</v>
      </c>
    </row>
    <row r="219" spans="34:82" x14ac:dyDescent="0.25">
      <c r="AH219" s="401">
        <v>321911</v>
      </c>
      <c r="AI219" s="401" t="s">
        <v>1891</v>
      </c>
      <c r="AY219"/>
      <c r="AZ219"/>
      <c r="BL219"/>
      <c r="BM219"/>
      <c r="BZ219" s="395" t="s">
        <v>1892</v>
      </c>
      <c r="CA219">
        <f t="shared" si="18"/>
        <v>41</v>
      </c>
      <c r="CB219" t="str">
        <f t="shared" si="19"/>
        <v>N</v>
      </c>
      <c r="CC219" t="str">
        <f t="shared" si="20"/>
        <v xml:space="preserve"> Straight Truck 16-26k GVW</v>
      </c>
      <c r="CD219" t="str">
        <f t="shared" si="21"/>
        <v>Vehicles operated for primarily personal purposes.</v>
      </c>
    </row>
    <row r="220" spans="34:82" x14ac:dyDescent="0.25">
      <c r="AH220" s="401">
        <v>321912</v>
      </c>
      <c r="AI220" s="401" t="s">
        <v>1893</v>
      </c>
      <c r="AY220"/>
      <c r="AZ220"/>
      <c r="BL220"/>
      <c r="BM220"/>
      <c r="BZ220" s="395" t="s">
        <v>1894</v>
      </c>
      <c r="CA220">
        <f t="shared" si="18"/>
        <v>41</v>
      </c>
      <c r="CB220" t="str">
        <f t="shared" si="19"/>
        <v>S</v>
      </c>
      <c r="CC220" t="str">
        <f t="shared" si="20"/>
        <v xml:space="preserve"> Straight Truck 16-26k GVW</v>
      </c>
      <c r="CD220" t="str">
        <f t="shared" si="21"/>
        <v>Vehicles, used to carry tools, supplies or supervisory personnel to or from a jobsite, that remain parked at 2 or fewer jobsites for most of the workday. Also includes farm/yard vehicles used for incidental trips</v>
      </c>
    </row>
    <row r="221" spans="34:82" x14ac:dyDescent="0.25">
      <c r="AH221" s="401">
        <v>321918</v>
      </c>
      <c r="AI221" s="401" t="s">
        <v>1895</v>
      </c>
      <c r="AY221"/>
      <c r="AZ221"/>
      <c r="BL221"/>
      <c r="BM221"/>
      <c r="BZ221" s="395" t="s">
        <v>1896</v>
      </c>
      <c r="CA221">
        <f t="shared" si="18"/>
        <v>41</v>
      </c>
      <c r="CB221" t="str">
        <f t="shared" si="19"/>
        <v>T</v>
      </c>
      <c r="CC221" t="str">
        <f t="shared" si="20"/>
        <v xml:space="preserve"> Straight Truck 16-26k GVW</v>
      </c>
      <c r="CD221" t="e">
        <f t="shared" si="21"/>
        <v>#N/A</v>
      </c>
    </row>
    <row r="222" spans="34:82" x14ac:dyDescent="0.25">
      <c r="AH222" s="401">
        <v>321920</v>
      </c>
      <c r="AI222" s="240" t="s">
        <v>1897</v>
      </c>
      <c r="AY222"/>
      <c r="AZ222"/>
      <c r="BL222"/>
      <c r="BM222"/>
      <c r="BZ222" s="395" t="s">
        <v>1898</v>
      </c>
      <c r="CA222">
        <f t="shared" si="18"/>
        <v>42</v>
      </c>
      <c r="CB222" t="str">
        <f t="shared" si="19"/>
        <v>C</v>
      </c>
      <c r="CC222" t="str">
        <f t="shared" si="20"/>
        <v xml:space="preserve"> Straight Truck &gt;26K GVW</v>
      </c>
      <c r="CD222" t="str">
        <f t="shared" si="21"/>
        <v>Vehicles which are not otherwise classified</v>
      </c>
    </row>
    <row r="223" spans="34:82" x14ac:dyDescent="0.25">
      <c r="AH223" s="401">
        <v>321991</v>
      </c>
      <c r="AI223" s="401" t="s">
        <v>1899</v>
      </c>
      <c r="AY223"/>
      <c r="AZ223"/>
      <c r="BL223"/>
      <c r="BM223"/>
      <c r="BZ223" s="395" t="s">
        <v>1900</v>
      </c>
      <c r="CA223">
        <f t="shared" si="18"/>
        <v>42</v>
      </c>
      <c r="CB223" t="str">
        <f t="shared" si="19"/>
        <v>H</v>
      </c>
      <c r="CC223" t="str">
        <f t="shared" si="20"/>
        <v xml:space="preserve"> Straight Truck &gt;26K GVW</v>
      </c>
      <c r="CD223" t="str">
        <f t="shared" si="21"/>
        <v>Vehicles which, due to their manner of operation, are identified as having
a high risk exposure. High risk is generally based on the size/stability of
loads being hauled; mileage traveled, or time constraints on delivery.</v>
      </c>
    </row>
    <row r="224" spans="34:82" x14ac:dyDescent="0.25">
      <c r="AH224" s="401">
        <v>321992</v>
      </c>
      <c r="AI224" s="401" t="s">
        <v>1901</v>
      </c>
      <c r="AY224"/>
      <c r="AZ224"/>
      <c r="BL224"/>
      <c r="BM224"/>
      <c r="BZ224" s="395" t="s">
        <v>1902</v>
      </c>
      <c r="CA224">
        <f t="shared" si="18"/>
        <v>42</v>
      </c>
      <c r="CB224" t="str">
        <f t="shared" si="19"/>
        <v>N</v>
      </c>
      <c r="CC224" t="str">
        <f t="shared" si="20"/>
        <v xml:space="preserve"> Straight Truck &gt;26K GVW</v>
      </c>
      <c r="CD224" t="str">
        <f t="shared" si="21"/>
        <v>Vehicles operated for primarily personal purposes.</v>
      </c>
    </row>
    <row r="225" spans="34:82" x14ac:dyDescent="0.25">
      <c r="AH225" s="401">
        <v>321999</v>
      </c>
      <c r="AI225" s="401" t="s">
        <v>1903</v>
      </c>
      <c r="AY225"/>
      <c r="AZ225"/>
      <c r="BL225"/>
      <c r="BM225"/>
      <c r="BZ225" s="395" t="s">
        <v>1904</v>
      </c>
      <c r="CA225">
        <f t="shared" si="18"/>
        <v>42</v>
      </c>
      <c r="CB225" t="str">
        <f t="shared" si="19"/>
        <v>S</v>
      </c>
      <c r="CC225" t="str">
        <f t="shared" si="20"/>
        <v xml:space="preserve"> Straight Truck &gt;26K GVW</v>
      </c>
      <c r="CD225" t="str">
        <f t="shared" si="21"/>
        <v>Vehicles, used to carry tools, supplies or supervisory personnel to or from a jobsite, that remain parked at 2 or fewer jobsites for most of the workday. Also includes farm/yard vehicles used for incidental trips</v>
      </c>
    </row>
    <row r="226" spans="34:82" x14ac:dyDescent="0.25">
      <c r="AH226" s="401">
        <v>322110</v>
      </c>
      <c r="AI226" s="401" t="s">
        <v>1905</v>
      </c>
      <c r="AY226"/>
      <c r="AZ226"/>
      <c r="BL226"/>
      <c r="BM226"/>
      <c r="BZ226" s="395" t="s">
        <v>1906</v>
      </c>
      <c r="CA226">
        <f t="shared" si="18"/>
        <v>42</v>
      </c>
      <c r="CB226" t="str">
        <f t="shared" si="19"/>
        <v>T</v>
      </c>
      <c r="CC226" t="str">
        <f t="shared" si="20"/>
        <v xml:space="preserve"> Straight Truck &gt;26K GVW</v>
      </c>
      <c r="CD226" t="e">
        <f t="shared" si="21"/>
        <v>#N/A</v>
      </c>
    </row>
    <row r="227" spans="34:82" x14ac:dyDescent="0.25">
      <c r="AH227" s="401">
        <v>322121</v>
      </c>
      <c r="AI227" s="401" t="s">
        <v>1907</v>
      </c>
      <c r="AY227"/>
      <c r="AZ227"/>
      <c r="BL227"/>
      <c r="BM227"/>
      <c r="BZ227" s="395" t="s">
        <v>1908</v>
      </c>
      <c r="CA227">
        <f t="shared" si="18"/>
        <v>43</v>
      </c>
      <c r="CB227" t="str">
        <f t="shared" si="19"/>
        <v>C</v>
      </c>
      <c r="CC227" t="str">
        <f t="shared" si="20"/>
        <v>Refrigerated Truck 0-16k GVW</v>
      </c>
      <c r="CD227" t="str">
        <f t="shared" si="21"/>
        <v>Vehicles which are not otherwise classified</v>
      </c>
    </row>
    <row r="228" spans="34:82" x14ac:dyDescent="0.25">
      <c r="AH228" s="401">
        <v>322122</v>
      </c>
      <c r="AI228" s="401" t="s">
        <v>1909</v>
      </c>
      <c r="AY228"/>
      <c r="AZ228"/>
      <c r="BL228"/>
      <c r="BM228"/>
      <c r="BZ228" s="404" t="s">
        <v>1910</v>
      </c>
      <c r="CA228">
        <f t="shared" si="18"/>
        <v>43</v>
      </c>
      <c r="CB228" t="str">
        <f t="shared" si="19"/>
        <v>H</v>
      </c>
      <c r="CC228" t="str">
        <f t="shared" si="20"/>
        <v>Refrigerated Truck 0-16k GVW</v>
      </c>
      <c r="CD228" t="str">
        <f t="shared" si="21"/>
        <v>Vehicles which, due to their manner of operation, are identified as having
a high risk exposure. High risk is generally based on the size/stability of
loads being hauled; mileage traveled, or time constraints on delivery.</v>
      </c>
    </row>
    <row r="229" spans="34:82" x14ac:dyDescent="0.25">
      <c r="AH229" s="401">
        <v>322130</v>
      </c>
      <c r="AI229" s="401" t="s">
        <v>1911</v>
      </c>
      <c r="AY229"/>
      <c r="AZ229"/>
      <c r="BL229"/>
      <c r="BM229"/>
      <c r="BZ229" s="395" t="s">
        <v>1912</v>
      </c>
      <c r="CA229">
        <f t="shared" si="18"/>
        <v>43</v>
      </c>
      <c r="CB229" t="str">
        <f t="shared" si="19"/>
        <v>N</v>
      </c>
      <c r="CC229" t="str">
        <f t="shared" si="20"/>
        <v>Refrigerated Truck 0-16k GVW</v>
      </c>
      <c r="CD229" t="str">
        <f t="shared" si="21"/>
        <v>Vehicles operated for primarily personal purposes.</v>
      </c>
    </row>
    <row r="230" spans="34:82" x14ac:dyDescent="0.25">
      <c r="AH230" s="401">
        <v>322211</v>
      </c>
      <c r="AI230" s="401" t="s">
        <v>1913</v>
      </c>
      <c r="AY230"/>
      <c r="AZ230"/>
      <c r="BL230"/>
      <c r="BM230"/>
      <c r="BZ230" s="395" t="s">
        <v>1914</v>
      </c>
      <c r="CA230">
        <f t="shared" si="18"/>
        <v>43</v>
      </c>
      <c r="CB230" t="str">
        <f t="shared" si="19"/>
        <v>S</v>
      </c>
      <c r="CC230" t="str">
        <f t="shared" si="20"/>
        <v>Refrigerated Truck 0-16k GVW</v>
      </c>
      <c r="CD230" t="str">
        <f t="shared" si="21"/>
        <v>Vehicles, used to carry tools, supplies or supervisory personnel to or from a jobsite, that remain parked at 2 or fewer jobsites for most of the workday. Also includes farm/yard vehicles used for incidental trips</v>
      </c>
    </row>
    <row r="231" spans="34:82" x14ac:dyDescent="0.25">
      <c r="AH231" s="401">
        <v>322212</v>
      </c>
      <c r="AI231" s="401" t="s">
        <v>1915</v>
      </c>
      <c r="AY231"/>
      <c r="AZ231"/>
      <c r="BL231"/>
      <c r="BM231"/>
      <c r="BZ231" s="395" t="s">
        <v>1916</v>
      </c>
      <c r="CA231">
        <f t="shared" si="18"/>
        <v>43</v>
      </c>
      <c r="CB231" t="str">
        <f t="shared" si="19"/>
        <v>T</v>
      </c>
      <c r="CC231" t="str">
        <f t="shared" si="20"/>
        <v>Refrigerated Truck 0-16k GVW</v>
      </c>
      <c r="CD231" t="e">
        <f t="shared" si="21"/>
        <v>#N/A</v>
      </c>
    </row>
    <row r="232" spans="34:82" x14ac:dyDescent="0.25">
      <c r="AH232" s="401">
        <v>322219</v>
      </c>
      <c r="AI232" s="401" t="s">
        <v>1917</v>
      </c>
      <c r="AY232"/>
      <c r="AZ232"/>
      <c r="BL232"/>
      <c r="BM232"/>
      <c r="BZ232" s="395" t="s">
        <v>1918</v>
      </c>
      <c r="CA232">
        <f t="shared" si="18"/>
        <v>44</v>
      </c>
      <c r="CB232" t="str">
        <f t="shared" si="19"/>
        <v>C</v>
      </c>
      <c r="CC232" t="str">
        <f t="shared" si="20"/>
        <v>Refrigerated Truck 16-26k GVW</v>
      </c>
      <c r="CD232" t="str">
        <f t="shared" si="21"/>
        <v>Vehicles which are not otherwise classified</v>
      </c>
    </row>
    <row r="233" spans="34:82" x14ac:dyDescent="0.25">
      <c r="AH233" s="401">
        <v>322220</v>
      </c>
      <c r="AI233" s="240" t="s">
        <v>1919</v>
      </c>
      <c r="AY233"/>
      <c r="AZ233"/>
      <c r="BL233"/>
      <c r="BM233"/>
      <c r="BZ233" s="395" t="s">
        <v>1920</v>
      </c>
      <c r="CA233">
        <f t="shared" si="18"/>
        <v>44</v>
      </c>
      <c r="CB233" t="str">
        <f t="shared" si="19"/>
        <v>H</v>
      </c>
      <c r="CC233" t="str">
        <f t="shared" si="20"/>
        <v>Refrigerated Truck 16-26k GVW</v>
      </c>
      <c r="CD233" t="str">
        <f t="shared" si="21"/>
        <v>Vehicles which, due to their manner of operation, are identified as having
a high risk exposure. High risk is generally based on the size/stability of
loads being hauled; mileage traveled, or time constraints on delivery.</v>
      </c>
    </row>
    <row r="234" spans="34:82" x14ac:dyDescent="0.25">
      <c r="AH234" s="401">
        <v>322230</v>
      </c>
      <c r="AI234" s="240" t="s">
        <v>1921</v>
      </c>
      <c r="AY234"/>
      <c r="AZ234"/>
      <c r="BL234"/>
      <c r="BM234"/>
      <c r="BZ234" s="395" t="s">
        <v>1922</v>
      </c>
      <c r="CA234">
        <f t="shared" si="18"/>
        <v>44</v>
      </c>
      <c r="CB234" t="str">
        <f t="shared" si="19"/>
        <v>N</v>
      </c>
      <c r="CC234" t="str">
        <f t="shared" si="20"/>
        <v>Refrigerated Truck 16-26k GVW</v>
      </c>
      <c r="CD234" t="str">
        <f t="shared" si="21"/>
        <v>Vehicles operated for primarily personal purposes.</v>
      </c>
    </row>
    <row r="235" spans="34:82" x14ac:dyDescent="0.25">
      <c r="AH235" s="401">
        <v>322291</v>
      </c>
      <c r="AI235" s="401" t="s">
        <v>1923</v>
      </c>
      <c r="AY235"/>
      <c r="AZ235"/>
      <c r="BL235"/>
      <c r="BM235"/>
      <c r="BZ235" s="395" t="s">
        <v>1924</v>
      </c>
      <c r="CA235">
        <f t="shared" si="18"/>
        <v>44</v>
      </c>
      <c r="CB235" t="str">
        <f t="shared" si="19"/>
        <v>S</v>
      </c>
      <c r="CC235" t="str">
        <f t="shared" si="20"/>
        <v>Refrigerated Truck 16-26k GVW</v>
      </c>
      <c r="CD235" t="str">
        <f t="shared" si="21"/>
        <v>Vehicles, used to carry tools, supplies or supervisory personnel to or from a jobsite, that remain parked at 2 or fewer jobsites for most of the workday. Also includes farm/yard vehicles used for incidental trips</v>
      </c>
    </row>
    <row r="236" spans="34:82" x14ac:dyDescent="0.25">
      <c r="AH236" s="401">
        <v>322299</v>
      </c>
      <c r="AI236" s="401" t="s">
        <v>1925</v>
      </c>
      <c r="AY236"/>
      <c r="AZ236"/>
      <c r="BL236"/>
      <c r="BM236"/>
      <c r="BZ236" s="395" t="s">
        <v>1926</v>
      </c>
      <c r="CA236">
        <f t="shared" si="18"/>
        <v>44</v>
      </c>
      <c r="CB236" t="str">
        <f t="shared" si="19"/>
        <v>T</v>
      </c>
      <c r="CC236" t="str">
        <f t="shared" si="20"/>
        <v>Refrigerated Truck 16-26k GVW</v>
      </c>
      <c r="CD236" t="e">
        <f t="shared" si="21"/>
        <v>#N/A</v>
      </c>
    </row>
    <row r="237" spans="34:82" x14ac:dyDescent="0.25">
      <c r="AH237" s="401">
        <v>323111</v>
      </c>
      <c r="AI237" s="401" t="s">
        <v>1927</v>
      </c>
      <c r="AY237"/>
      <c r="AZ237"/>
      <c r="BL237"/>
      <c r="BM237"/>
      <c r="BZ237" s="395" t="s">
        <v>1928</v>
      </c>
      <c r="CA237">
        <f t="shared" si="18"/>
        <v>45</v>
      </c>
      <c r="CB237" t="str">
        <f t="shared" si="19"/>
        <v>C</v>
      </c>
      <c r="CC237" t="str">
        <f t="shared" si="20"/>
        <v>Refrigerated Truck &gt;26k GVW</v>
      </c>
      <c r="CD237" t="str">
        <f t="shared" si="21"/>
        <v>Vehicles which are not otherwise classified</v>
      </c>
    </row>
    <row r="238" spans="34:82" x14ac:dyDescent="0.25">
      <c r="AH238" s="401">
        <v>323113</v>
      </c>
      <c r="AI238" s="401" t="s">
        <v>1929</v>
      </c>
      <c r="AY238"/>
      <c r="AZ238"/>
      <c r="BL238"/>
      <c r="BM238"/>
      <c r="BZ238" s="395" t="s">
        <v>1930</v>
      </c>
      <c r="CA238">
        <f t="shared" si="18"/>
        <v>45</v>
      </c>
      <c r="CB238" t="str">
        <f t="shared" si="19"/>
        <v>H</v>
      </c>
      <c r="CC238" t="str">
        <f t="shared" si="20"/>
        <v>Refrigerated Truck &gt;26k GVW</v>
      </c>
      <c r="CD238" t="str">
        <f t="shared" si="21"/>
        <v>Vehicles which, due to their manner of operation, are identified as having
a high risk exposure. High risk is generally based on the size/stability of
loads being hauled; mileage traveled, or time constraints on delivery.</v>
      </c>
    </row>
    <row r="239" spans="34:82" x14ac:dyDescent="0.25">
      <c r="AH239" s="401">
        <v>323117</v>
      </c>
      <c r="AI239" s="240" t="s">
        <v>1931</v>
      </c>
      <c r="AY239"/>
      <c r="AZ239"/>
      <c r="BL239"/>
      <c r="BM239"/>
      <c r="BZ239" s="395" t="s">
        <v>1932</v>
      </c>
      <c r="CA239">
        <f t="shared" si="18"/>
        <v>45</v>
      </c>
      <c r="CB239" t="str">
        <f t="shared" si="19"/>
        <v>N</v>
      </c>
      <c r="CC239" t="str">
        <f t="shared" si="20"/>
        <v>Refrigerated Truck &gt;26k GVW</v>
      </c>
      <c r="CD239" t="str">
        <f t="shared" si="21"/>
        <v>Vehicles operated for primarily personal purposes.</v>
      </c>
    </row>
    <row r="240" spans="34:82" x14ac:dyDescent="0.25">
      <c r="AH240" s="401">
        <v>323120</v>
      </c>
      <c r="AI240" s="240" t="s">
        <v>1933</v>
      </c>
      <c r="AY240"/>
      <c r="AZ240"/>
      <c r="BL240"/>
      <c r="BM240"/>
      <c r="BZ240" s="395" t="s">
        <v>1934</v>
      </c>
      <c r="CA240">
        <f t="shared" si="18"/>
        <v>45</v>
      </c>
      <c r="CB240" t="str">
        <f t="shared" si="19"/>
        <v>S</v>
      </c>
      <c r="CC240" t="str">
        <f t="shared" si="20"/>
        <v>Refrigerated Truck &gt;26k GVW</v>
      </c>
      <c r="CD240" t="str">
        <f t="shared" si="21"/>
        <v>Vehicles, used to carry tools, supplies or supervisory personnel to or from a jobsite, that remain parked at 2 or fewer jobsites for most of the workday. Also includes farm/yard vehicles used for incidental trips</v>
      </c>
    </row>
    <row r="241" spans="34:82" x14ac:dyDescent="0.25">
      <c r="AH241" s="401">
        <v>324110</v>
      </c>
      <c r="AI241" s="240" t="s">
        <v>1935</v>
      </c>
      <c r="AY241"/>
      <c r="AZ241"/>
      <c r="BL241"/>
      <c r="BM241"/>
      <c r="BZ241" s="395" t="s">
        <v>1936</v>
      </c>
      <c r="CA241">
        <f t="shared" si="18"/>
        <v>45</v>
      </c>
      <c r="CB241" t="str">
        <f t="shared" si="19"/>
        <v>T</v>
      </c>
      <c r="CC241" t="str">
        <f t="shared" si="20"/>
        <v>Refrigerated Truck &gt;26k GVW</v>
      </c>
      <c r="CD241" t="e">
        <f t="shared" si="21"/>
        <v>#N/A</v>
      </c>
    </row>
    <row r="242" spans="34:82" x14ac:dyDescent="0.25">
      <c r="AH242" s="401">
        <v>324121</v>
      </c>
      <c r="AI242" s="401" t="s">
        <v>1937</v>
      </c>
      <c r="AY242"/>
      <c r="AZ242"/>
      <c r="BL242"/>
      <c r="BM242"/>
      <c r="BZ242" s="395" t="s">
        <v>1938</v>
      </c>
      <c r="CA242">
        <f t="shared" si="18"/>
        <v>46</v>
      </c>
      <c r="CB242" t="str">
        <f t="shared" si="19"/>
        <v>C</v>
      </c>
      <c r="CC242" t="str">
        <f t="shared" si="20"/>
        <v>Ice Cream Truck</v>
      </c>
      <c r="CD242" t="str">
        <f t="shared" si="21"/>
        <v>Vehicles which are not otherwise classified</v>
      </c>
    </row>
    <row r="243" spans="34:82" x14ac:dyDescent="0.25">
      <c r="AH243" s="401">
        <v>324122</v>
      </c>
      <c r="AI243" s="401" t="s">
        <v>1939</v>
      </c>
      <c r="AY243"/>
      <c r="AZ243"/>
      <c r="BL243"/>
      <c r="BM243"/>
      <c r="BZ243" s="395" t="s">
        <v>1940</v>
      </c>
      <c r="CA243">
        <f t="shared" si="18"/>
        <v>46</v>
      </c>
      <c r="CB243" t="str">
        <f t="shared" si="19"/>
        <v>H</v>
      </c>
      <c r="CC243" t="str">
        <f t="shared" si="20"/>
        <v>Ice Cream Truck</v>
      </c>
      <c r="CD243" t="str">
        <f t="shared" si="21"/>
        <v>Vehicles which, due to their manner of operation, are identified as having
a high risk exposure. High risk is generally based on the size/stability of
loads being hauled; mileage traveled, or time constraints on delivery.</v>
      </c>
    </row>
    <row r="244" spans="34:82" x14ac:dyDescent="0.25">
      <c r="AH244" s="401">
        <v>324191</v>
      </c>
      <c r="AI244" s="401" t="s">
        <v>1941</v>
      </c>
      <c r="AY244"/>
      <c r="AZ244"/>
      <c r="BL244"/>
      <c r="BM244"/>
      <c r="BZ244" s="395" t="s">
        <v>1942</v>
      </c>
      <c r="CA244">
        <f t="shared" si="18"/>
        <v>46</v>
      </c>
      <c r="CB244" t="str">
        <f t="shared" si="19"/>
        <v>N</v>
      </c>
      <c r="CC244" t="str">
        <f t="shared" si="20"/>
        <v>Ice Cream Truck</v>
      </c>
      <c r="CD244" t="str">
        <f t="shared" si="21"/>
        <v>Vehicles operated for primarily personal purposes.</v>
      </c>
    </row>
    <row r="245" spans="34:82" x14ac:dyDescent="0.25">
      <c r="AH245" s="401">
        <v>324199</v>
      </c>
      <c r="AI245" s="401" t="s">
        <v>1943</v>
      </c>
      <c r="AY245"/>
      <c r="AZ245"/>
      <c r="BL245"/>
      <c r="BM245"/>
      <c r="BZ245" s="395" t="s">
        <v>1944</v>
      </c>
      <c r="CA245">
        <f t="shared" si="18"/>
        <v>46</v>
      </c>
      <c r="CB245" t="str">
        <f t="shared" si="19"/>
        <v>S</v>
      </c>
      <c r="CC245" t="str">
        <f t="shared" si="20"/>
        <v>Ice Cream Truck</v>
      </c>
      <c r="CD245" t="str">
        <f t="shared" si="21"/>
        <v>Vehicles, used to carry tools, supplies or supervisory personnel to or from a jobsite, that remain parked at 2 or fewer jobsites for most of the workday. Also includes farm/yard vehicles used for incidental trips</v>
      </c>
    </row>
    <row r="246" spans="34:82" x14ac:dyDescent="0.25">
      <c r="AH246" s="401">
        <v>325110</v>
      </c>
      <c r="AI246" s="240" t="s">
        <v>1945</v>
      </c>
      <c r="AY246"/>
      <c r="AZ246"/>
      <c r="BL246"/>
      <c r="BM246"/>
      <c r="BZ246" s="395" t="s">
        <v>1946</v>
      </c>
      <c r="CA246">
        <f t="shared" si="18"/>
        <v>47</v>
      </c>
      <c r="CB246" t="str">
        <f t="shared" si="19"/>
        <v>C</v>
      </c>
      <c r="CC246" t="str">
        <f t="shared" si="20"/>
        <v>Concession Trailer</v>
      </c>
      <c r="CD246" t="str">
        <f t="shared" si="21"/>
        <v>Vehicles which are not otherwise classified</v>
      </c>
    </row>
    <row r="247" spans="34:82" x14ac:dyDescent="0.25">
      <c r="AH247" s="401">
        <v>325120</v>
      </c>
      <c r="AI247" s="240" t="s">
        <v>1947</v>
      </c>
      <c r="AY247"/>
      <c r="AZ247"/>
      <c r="BL247"/>
      <c r="BM247"/>
      <c r="BZ247" s="395" t="s">
        <v>1948</v>
      </c>
      <c r="CA247">
        <f t="shared" si="18"/>
        <v>47</v>
      </c>
      <c r="CB247" t="str">
        <f t="shared" si="19"/>
        <v>H</v>
      </c>
      <c r="CC247" t="str">
        <f t="shared" si="20"/>
        <v>Concession Trailer</v>
      </c>
      <c r="CD247" t="str">
        <f t="shared" si="21"/>
        <v>Vehicles which, due to their manner of operation, are identified as having
a high risk exposure. High risk is generally based on the size/stability of
loads being hauled; mileage traveled, or time constraints on delivery.</v>
      </c>
    </row>
    <row r="248" spans="34:82" x14ac:dyDescent="0.25">
      <c r="AH248" s="401">
        <v>325130</v>
      </c>
      <c r="AI248" s="240" t="s">
        <v>1949</v>
      </c>
      <c r="AY248"/>
      <c r="AZ248"/>
      <c r="BL248"/>
      <c r="BM248"/>
      <c r="BZ248" s="395" t="s">
        <v>1950</v>
      </c>
      <c r="CA248">
        <f t="shared" si="18"/>
        <v>47</v>
      </c>
      <c r="CB248" t="str">
        <f t="shared" si="19"/>
        <v>K</v>
      </c>
      <c r="CC248" t="str">
        <f t="shared" si="20"/>
        <v>Concession Trailer</v>
      </c>
      <c r="CD248" t="str">
        <f t="shared" si="21"/>
        <v>Vans and buses owned by churches or other religious organizations, used
primarily for field trips.</v>
      </c>
    </row>
    <row r="249" spans="34:82" x14ac:dyDescent="0.25">
      <c r="AH249" s="401">
        <v>325180</v>
      </c>
      <c r="AI249" s="401" t="s">
        <v>1951</v>
      </c>
      <c r="AY249"/>
      <c r="AZ249"/>
      <c r="BL249"/>
      <c r="BM249"/>
      <c r="BZ249" s="395" t="s">
        <v>1952</v>
      </c>
      <c r="CA249">
        <f t="shared" si="18"/>
        <v>47</v>
      </c>
      <c r="CB249" t="str">
        <f t="shared" si="19"/>
        <v>N</v>
      </c>
      <c r="CC249" t="str">
        <f t="shared" si="20"/>
        <v>Concession Trailer</v>
      </c>
      <c r="CD249" t="str">
        <f t="shared" si="21"/>
        <v>Vehicles operated for primarily personal purposes.</v>
      </c>
    </row>
    <row r="250" spans="34:82" x14ac:dyDescent="0.25">
      <c r="AH250" s="401">
        <v>325193</v>
      </c>
      <c r="AI250" s="240" t="s">
        <v>1953</v>
      </c>
      <c r="AY250"/>
      <c r="AZ250"/>
      <c r="BL250"/>
      <c r="BM250"/>
      <c r="BZ250" s="395" t="s">
        <v>1954</v>
      </c>
      <c r="CA250">
        <f t="shared" si="18"/>
        <v>47</v>
      </c>
      <c r="CB250" t="str">
        <f t="shared" si="19"/>
        <v>S</v>
      </c>
      <c r="CC250" t="str">
        <f t="shared" si="20"/>
        <v>Concession Trailer</v>
      </c>
      <c r="CD250" t="str">
        <f t="shared" si="21"/>
        <v>Vehicles, used to carry tools, supplies or supervisory personnel to or from a jobsite, that remain parked at 2 or fewer jobsites for most of the workday. Also includes farm/yard vehicles used for incidental trips</v>
      </c>
    </row>
    <row r="251" spans="34:82" x14ac:dyDescent="0.25">
      <c r="AH251" s="401">
        <v>325194</v>
      </c>
      <c r="AI251" s="401" t="s">
        <v>1955</v>
      </c>
      <c r="AY251"/>
      <c r="AZ251"/>
      <c r="BL251"/>
      <c r="BM251"/>
      <c r="BZ251" s="395" t="s">
        <v>1956</v>
      </c>
      <c r="CA251">
        <f t="shared" si="18"/>
        <v>47</v>
      </c>
      <c r="CB251" t="str">
        <f t="shared" si="19"/>
        <v>T</v>
      </c>
      <c r="CC251" t="str">
        <f t="shared" si="20"/>
        <v>Concession Trailer</v>
      </c>
      <c r="CD251" t="e">
        <f t="shared" si="21"/>
        <v>#N/A</v>
      </c>
    </row>
    <row r="252" spans="34:82" x14ac:dyDescent="0.25">
      <c r="AH252" s="401">
        <v>325199</v>
      </c>
      <c r="AI252" s="401" t="s">
        <v>1957</v>
      </c>
      <c r="AY252"/>
      <c r="AZ252"/>
      <c r="BL252"/>
      <c r="BM252"/>
      <c r="BZ252" s="395" t="s">
        <v>1958</v>
      </c>
      <c r="CA252">
        <f t="shared" si="18"/>
        <v>48</v>
      </c>
      <c r="CB252" t="str">
        <f t="shared" si="19"/>
        <v>C</v>
      </c>
      <c r="CC252" t="str">
        <f t="shared" si="20"/>
        <v>Travel Trailer</v>
      </c>
      <c r="CD252" t="str">
        <f t="shared" si="21"/>
        <v>Vehicles which are not otherwise classified</v>
      </c>
    </row>
    <row r="253" spans="34:82" x14ac:dyDescent="0.25">
      <c r="AH253" s="401">
        <v>325211</v>
      </c>
      <c r="AI253" s="401" t="s">
        <v>1959</v>
      </c>
      <c r="AY253"/>
      <c r="AZ253"/>
      <c r="BL253"/>
      <c r="BM253"/>
      <c r="BZ253" s="395" t="s">
        <v>1960</v>
      </c>
      <c r="CA253">
        <f t="shared" si="18"/>
        <v>48</v>
      </c>
      <c r="CB253" t="str">
        <f t="shared" si="19"/>
        <v>H</v>
      </c>
      <c r="CC253" t="str">
        <f t="shared" si="20"/>
        <v>Travel Trailer</v>
      </c>
      <c r="CD253" t="str">
        <f t="shared" si="21"/>
        <v>Vehicles which, due to their manner of operation, are identified as having
a high risk exposure. High risk is generally based on the size/stability of
loads being hauled; mileage traveled, or time constraints on delivery.</v>
      </c>
    </row>
    <row r="254" spans="34:82" x14ac:dyDescent="0.25">
      <c r="AH254" s="401">
        <v>325212</v>
      </c>
      <c r="AI254" s="401" t="s">
        <v>1961</v>
      </c>
      <c r="AY254"/>
      <c r="AZ254"/>
      <c r="BL254"/>
      <c r="BM254"/>
      <c r="BZ254" s="395" t="s">
        <v>1962</v>
      </c>
      <c r="CA254">
        <f t="shared" si="18"/>
        <v>48</v>
      </c>
      <c r="CB254" t="str">
        <f t="shared" si="19"/>
        <v>N</v>
      </c>
      <c r="CC254" t="str">
        <f t="shared" si="20"/>
        <v>Travel Trailer</v>
      </c>
      <c r="CD254" t="str">
        <f t="shared" si="21"/>
        <v>Vehicles operated for primarily personal purposes.</v>
      </c>
    </row>
    <row r="255" spans="34:82" x14ac:dyDescent="0.25">
      <c r="AH255" s="401">
        <v>325220</v>
      </c>
      <c r="AI255" s="240" t="s">
        <v>1963</v>
      </c>
      <c r="AY255"/>
      <c r="AZ255"/>
      <c r="BL255"/>
      <c r="BM255"/>
      <c r="BZ255" s="395" t="s">
        <v>1964</v>
      </c>
      <c r="CA255">
        <f t="shared" si="18"/>
        <v>48</v>
      </c>
      <c r="CB255" t="str">
        <f t="shared" si="19"/>
        <v>S</v>
      </c>
      <c r="CC255" t="str">
        <f t="shared" si="20"/>
        <v>Travel Trailer</v>
      </c>
      <c r="CD255" t="str">
        <f t="shared" si="21"/>
        <v>Vehicles, used to carry tools, supplies or supervisory personnel to or from a jobsite, that remain parked at 2 or fewer jobsites for most of the workday. Also includes farm/yard vehicles used for incidental trips</v>
      </c>
    </row>
    <row r="256" spans="34:82" x14ac:dyDescent="0.25">
      <c r="AH256" s="401">
        <v>325311</v>
      </c>
      <c r="AI256" s="240" t="s">
        <v>1965</v>
      </c>
      <c r="AY256"/>
      <c r="AZ256"/>
      <c r="BL256"/>
      <c r="BM256"/>
      <c r="BZ256" s="395" t="s">
        <v>1966</v>
      </c>
      <c r="CA256">
        <f t="shared" si="18"/>
        <v>48</v>
      </c>
      <c r="CB256" t="str">
        <f t="shared" si="19"/>
        <v>T</v>
      </c>
      <c r="CC256" t="str">
        <f t="shared" si="20"/>
        <v>Travel Trailer</v>
      </c>
      <c r="CD256" t="e">
        <f t="shared" si="21"/>
        <v>#N/A</v>
      </c>
    </row>
    <row r="257" spans="34:82" x14ac:dyDescent="0.25">
      <c r="AH257" s="401">
        <v>325312</v>
      </c>
      <c r="AI257" s="401" t="s">
        <v>1967</v>
      </c>
      <c r="AY257"/>
      <c r="AZ257"/>
      <c r="BL257"/>
      <c r="BM257"/>
      <c r="BZ257" s="395" t="s">
        <v>1968</v>
      </c>
      <c r="CA257">
        <f t="shared" si="18"/>
        <v>4</v>
      </c>
      <c r="CB257" t="str">
        <f t="shared" si="19"/>
        <v>H</v>
      </c>
      <c r="CC257" t="str">
        <f t="shared" si="20"/>
        <v>Tow Truck - one axle</v>
      </c>
      <c r="CD257" t="str">
        <f t="shared" si="21"/>
        <v>Vehicles which, due to their manner of operation, are identified as having
a high risk exposure. High risk is generally based on the size/stability of
loads being hauled; mileage traveled, or time constraints on delivery.</v>
      </c>
    </row>
    <row r="258" spans="34:82" x14ac:dyDescent="0.25">
      <c r="AH258" s="401">
        <v>325314</v>
      </c>
      <c r="AI258" s="401" t="s">
        <v>1969</v>
      </c>
      <c r="AY258"/>
      <c r="AZ258"/>
      <c r="BL258"/>
      <c r="BM258"/>
      <c r="BZ258" s="395" t="s">
        <v>1970</v>
      </c>
      <c r="CA258">
        <f t="shared" si="18"/>
        <v>4</v>
      </c>
      <c r="CB258" t="str">
        <f t="shared" si="19"/>
        <v>N</v>
      </c>
      <c r="CC258" t="str">
        <f t="shared" si="20"/>
        <v>Tow Truck - one axle</v>
      </c>
      <c r="CD258" t="str">
        <f t="shared" si="21"/>
        <v>Vehicles operated for primarily personal purposes.</v>
      </c>
    </row>
    <row r="259" spans="34:82" x14ac:dyDescent="0.25">
      <c r="AH259" s="401">
        <v>325320</v>
      </c>
      <c r="AI259" s="240" t="s">
        <v>1971</v>
      </c>
      <c r="AY259"/>
      <c r="AZ259"/>
      <c r="BL259"/>
      <c r="BM259"/>
      <c r="BZ259" s="395" t="s">
        <v>1972</v>
      </c>
      <c r="CA259">
        <f t="shared" ref="CA259:CA322" si="22">IF(LEN(BZ259)=2,VALUE(LEFT(BZ259,1)),VALUE(LEFT(BZ259,2)))</f>
        <v>4</v>
      </c>
      <c r="CB259" t="str">
        <f t="shared" ref="CB259:CB322" si="23">RIGHT(BZ259,1)</f>
        <v>R</v>
      </c>
      <c r="CC259" t="str">
        <f t="shared" ref="CC259:CC322" si="24">VLOOKUP($CA259,$AK$2:$AL$83,2,FALSE)</f>
        <v>Tow Truck - one axle</v>
      </c>
      <c r="CD259" t="str">
        <f t="shared" ref="CD259:CD322" si="25">VLOOKUP($CB259,$AT$20:$AU$34,2,FALSE)</f>
        <v>Vehicles used in repossession or other high exposure towing situations.</v>
      </c>
    </row>
    <row r="260" spans="34:82" x14ac:dyDescent="0.25">
      <c r="AH260" s="401">
        <v>325411</v>
      </c>
      <c r="AI260" s="401" t="s">
        <v>1973</v>
      </c>
      <c r="AY260"/>
      <c r="AZ260"/>
      <c r="BL260"/>
      <c r="BM260"/>
      <c r="BZ260" s="395" t="s">
        <v>1974</v>
      </c>
      <c r="CA260">
        <f t="shared" si="22"/>
        <v>4</v>
      </c>
      <c r="CB260" t="str">
        <f t="shared" si="23"/>
        <v>W</v>
      </c>
      <c r="CC260" t="str">
        <f t="shared" si="24"/>
        <v>Tow Truck - one axle</v>
      </c>
      <c r="CD260" t="str">
        <f t="shared" si="25"/>
        <v>Vehicles used in Tow businesses on-call 24 hours a day 7 days a week.</v>
      </c>
    </row>
    <row r="261" spans="34:82" x14ac:dyDescent="0.25">
      <c r="AH261" s="401">
        <v>325412</v>
      </c>
      <c r="AI261" s="401" t="s">
        <v>1975</v>
      </c>
      <c r="AY261"/>
      <c r="AZ261"/>
      <c r="BL261"/>
      <c r="BM261"/>
      <c r="BZ261" s="395" t="s">
        <v>1976</v>
      </c>
      <c r="CA261">
        <f t="shared" si="22"/>
        <v>50</v>
      </c>
      <c r="CB261" t="str">
        <f t="shared" si="23"/>
        <v>C</v>
      </c>
      <c r="CC261" t="str">
        <f t="shared" si="24"/>
        <v>Cement Mixer</v>
      </c>
      <c r="CD261" t="str">
        <f t="shared" si="25"/>
        <v>Vehicles which are not otherwise classified</v>
      </c>
    </row>
    <row r="262" spans="34:82" x14ac:dyDescent="0.25">
      <c r="AH262" s="401">
        <v>325413</v>
      </c>
      <c r="AI262" s="401" t="s">
        <v>1977</v>
      </c>
      <c r="AY262"/>
      <c r="AZ262"/>
      <c r="BL262"/>
      <c r="BM262"/>
      <c r="BZ262" s="395" t="s">
        <v>1978</v>
      </c>
      <c r="CA262">
        <f t="shared" si="22"/>
        <v>50</v>
      </c>
      <c r="CB262" t="str">
        <f t="shared" si="23"/>
        <v>H</v>
      </c>
      <c r="CC262" t="str">
        <f t="shared" si="24"/>
        <v>Cement Mixer</v>
      </c>
      <c r="CD262" t="str">
        <f t="shared" si="25"/>
        <v>Vehicles which, due to their manner of operation, are identified as having
a high risk exposure. High risk is generally based on the size/stability of
loads being hauled; mileage traveled, or time constraints on delivery.</v>
      </c>
    </row>
    <row r="263" spans="34:82" x14ac:dyDescent="0.25">
      <c r="AH263" s="401">
        <v>325414</v>
      </c>
      <c r="AI263" s="401" t="s">
        <v>1979</v>
      </c>
      <c r="AY263"/>
      <c r="AZ263"/>
      <c r="BL263"/>
      <c r="BM263"/>
      <c r="BZ263" s="395" t="s">
        <v>1980</v>
      </c>
      <c r="CA263">
        <f t="shared" si="22"/>
        <v>50</v>
      </c>
      <c r="CB263" t="str">
        <f t="shared" si="23"/>
        <v>N</v>
      </c>
      <c r="CC263" t="str">
        <f t="shared" si="24"/>
        <v>Cement Mixer</v>
      </c>
      <c r="CD263" t="str">
        <f t="shared" si="25"/>
        <v>Vehicles operated for primarily personal purposes.</v>
      </c>
    </row>
    <row r="264" spans="34:82" x14ac:dyDescent="0.25">
      <c r="AH264" s="401">
        <v>325510</v>
      </c>
      <c r="AI264" s="240" t="s">
        <v>1981</v>
      </c>
      <c r="AY264"/>
      <c r="AZ264"/>
      <c r="BL264"/>
      <c r="BM264"/>
      <c r="BZ264" s="395" t="s">
        <v>1982</v>
      </c>
      <c r="CA264">
        <f t="shared" si="22"/>
        <v>50</v>
      </c>
      <c r="CB264" t="str">
        <f t="shared" si="23"/>
        <v>S</v>
      </c>
      <c r="CC264" t="str">
        <f t="shared" si="24"/>
        <v>Cement Mixer</v>
      </c>
      <c r="CD264" t="str">
        <f t="shared" si="25"/>
        <v>Vehicles, used to carry tools, supplies or supervisory personnel to or from a jobsite, that remain parked at 2 or fewer jobsites for most of the workday. Also includes farm/yard vehicles used for incidental trips</v>
      </c>
    </row>
    <row r="265" spans="34:82" x14ac:dyDescent="0.25">
      <c r="AH265" s="401">
        <v>325520</v>
      </c>
      <c r="AI265" s="240" t="s">
        <v>1983</v>
      </c>
      <c r="AY265"/>
      <c r="AZ265"/>
      <c r="BL265"/>
      <c r="BM265"/>
      <c r="BZ265" s="395" t="s">
        <v>1984</v>
      </c>
      <c r="CA265">
        <f t="shared" si="22"/>
        <v>50</v>
      </c>
      <c r="CB265" t="str">
        <f t="shared" si="23"/>
        <v>T</v>
      </c>
      <c r="CC265" t="str">
        <f t="shared" si="24"/>
        <v>Cement Mixer</v>
      </c>
      <c r="CD265" t="e">
        <f t="shared" si="25"/>
        <v>#N/A</v>
      </c>
    </row>
    <row r="266" spans="34:82" x14ac:dyDescent="0.25">
      <c r="AH266" s="401">
        <v>325611</v>
      </c>
      <c r="AI266" s="401" t="s">
        <v>1985</v>
      </c>
      <c r="AY266"/>
      <c r="AZ266"/>
      <c r="BL266"/>
      <c r="BM266"/>
      <c r="BZ266" s="395" t="s">
        <v>1986</v>
      </c>
      <c r="CA266">
        <f t="shared" si="22"/>
        <v>53</v>
      </c>
      <c r="CB266" t="str">
        <f t="shared" si="23"/>
        <v>C</v>
      </c>
      <c r="CC266" t="str">
        <f t="shared" si="24"/>
        <v>Flatbed Truck &gt;26k GVW</v>
      </c>
      <c r="CD266" t="str">
        <f t="shared" si="25"/>
        <v>Vehicles which are not otherwise classified</v>
      </c>
    </row>
    <row r="267" spans="34:82" x14ac:dyDescent="0.25">
      <c r="AH267" s="401">
        <v>325612</v>
      </c>
      <c r="AI267" s="401" t="s">
        <v>1987</v>
      </c>
      <c r="AY267"/>
      <c r="AZ267"/>
      <c r="BL267"/>
      <c r="BM267"/>
      <c r="BZ267" s="395" t="s">
        <v>1988</v>
      </c>
      <c r="CA267">
        <f t="shared" si="22"/>
        <v>53</v>
      </c>
      <c r="CB267" t="str">
        <f t="shared" si="23"/>
        <v>G</v>
      </c>
      <c r="CC267" t="str">
        <f t="shared" si="24"/>
        <v>Flatbed Truck &gt;26k GVW</v>
      </c>
      <c r="CD267" t="str">
        <f t="shared" si="25"/>
        <v>Vehicles used to haul cut timber, logs or pulpwood.</v>
      </c>
    </row>
    <row r="268" spans="34:82" x14ac:dyDescent="0.25">
      <c r="AH268" s="401">
        <v>325613</v>
      </c>
      <c r="AI268" s="401" t="s">
        <v>1989</v>
      </c>
      <c r="AY268"/>
      <c r="AZ268"/>
      <c r="BL268"/>
      <c r="BM268"/>
      <c r="BZ268" s="395" t="s">
        <v>1990</v>
      </c>
      <c r="CA268">
        <f t="shared" si="22"/>
        <v>53</v>
      </c>
      <c r="CB268" t="str">
        <f t="shared" si="23"/>
        <v>H</v>
      </c>
      <c r="CC268" t="str">
        <f t="shared" si="24"/>
        <v>Flatbed Truck &gt;26k GVW</v>
      </c>
      <c r="CD268" t="str">
        <f t="shared" si="25"/>
        <v>Vehicles which, due to their manner of operation, are identified as having
a high risk exposure. High risk is generally based on the size/stability of
loads being hauled; mileage traveled, or time constraints on delivery.</v>
      </c>
    </row>
    <row r="269" spans="34:82" x14ac:dyDescent="0.25">
      <c r="AH269" s="401">
        <v>325620</v>
      </c>
      <c r="AI269" s="240" t="s">
        <v>1991</v>
      </c>
      <c r="AY269"/>
      <c r="AZ269"/>
      <c r="BL269"/>
      <c r="BM269"/>
      <c r="BZ269" s="395" t="s">
        <v>1992</v>
      </c>
      <c r="CA269">
        <f t="shared" si="22"/>
        <v>53</v>
      </c>
      <c r="CB269" t="str">
        <f t="shared" si="23"/>
        <v>N</v>
      </c>
      <c r="CC269" t="str">
        <f t="shared" si="24"/>
        <v>Flatbed Truck &gt;26k GVW</v>
      </c>
      <c r="CD269" t="str">
        <f t="shared" si="25"/>
        <v>Vehicles operated for primarily personal purposes.</v>
      </c>
    </row>
    <row r="270" spans="34:82" x14ac:dyDescent="0.25">
      <c r="AH270" s="401">
        <v>325910</v>
      </c>
      <c r="AI270" s="240" t="s">
        <v>1993</v>
      </c>
      <c r="AY270"/>
      <c r="AZ270"/>
      <c r="BL270"/>
      <c r="BM270"/>
      <c r="BZ270" s="395" t="s">
        <v>1994</v>
      </c>
      <c r="CA270">
        <f t="shared" si="22"/>
        <v>53</v>
      </c>
      <c r="CB270" t="str">
        <f t="shared" si="23"/>
        <v>Q</v>
      </c>
      <c r="CC270" t="str">
        <f t="shared" si="24"/>
        <v>Flatbed Truck &gt;26k GVW</v>
      </c>
      <c r="CD270" t="str">
        <f t="shared" si="25"/>
        <v>Vehicles used to haul coal from coal mines to various destinations
including but not limited to barges, railcars, power plants/stations, or any
other destination used exclusively for business purposes.</v>
      </c>
    </row>
    <row r="271" spans="34:82" x14ac:dyDescent="0.25">
      <c r="AH271" s="401">
        <v>325920</v>
      </c>
      <c r="AI271" s="240" t="s">
        <v>1995</v>
      </c>
      <c r="AY271"/>
      <c r="AZ271"/>
      <c r="BL271"/>
      <c r="BM271"/>
      <c r="BZ271" s="395" t="s">
        <v>1996</v>
      </c>
      <c r="CA271">
        <f t="shared" si="22"/>
        <v>53</v>
      </c>
      <c r="CB271" t="str">
        <f t="shared" si="23"/>
        <v>R</v>
      </c>
      <c r="CC271" t="str">
        <f t="shared" si="24"/>
        <v>Flatbed Truck &gt;26k GVW</v>
      </c>
      <c r="CD271" t="str">
        <f t="shared" si="25"/>
        <v>Vehicles used in repossession or other high exposure towing situations.</v>
      </c>
    </row>
    <row r="272" spans="34:82" x14ac:dyDescent="0.25">
      <c r="AH272" s="401">
        <v>325991</v>
      </c>
      <c r="AI272" s="401" t="s">
        <v>1997</v>
      </c>
      <c r="AY272"/>
      <c r="AZ272"/>
      <c r="BL272"/>
      <c r="BM272"/>
      <c r="BZ272" s="395" t="s">
        <v>1998</v>
      </c>
      <c r="CA272">
        <f t="shared" si="22"/>
        <v>53</v>
      </c>
      <c r="CB272" t="str">
        <f t="shared" si="23"/>
        <v>S</v>
      </c>
      <c r="CC272" t="str">
        <f t="shared" si="24"/>
        <v>Flatbed Truck &gt;26k GVW</v>
      </c>
      <c r="CD272" t="str">
        <f t="shared" si="25"/>
        <v>Vehicles, used to carry tools, supplies or supervisory personnel to or from a jobsite, that remain parked at 2 or fewer jobsites for most of the workday. Also includes farm/yard vehicles used for incidental trips</v>
      </c>
    </row>
    <row r="273" spans="34:82" x14ac:dyDescent="0.25">
      <c r="AH273" s="401">
        <v>325992</v>
      </c>
      <c r="AI273" s="401" t="s">
        <v>1999</v>
      </c>
      <c r="AY273"/>
      <c r="AZ273"/>
      <c r="BL273"/>
      <c r="BM273"/>
      <c r="BZ273" s="395" t="s">
        <v>2000</v>
      </c>
      <c r="CA273">
        <f t="shared" si="22"/>
        <v>53</v>
      </c>
      <c r="CB273" t="str">
        <f t="shared" si="23"/>
        <v>T</v>
      </c>
      <c r="CC273" t="str">
        <f t="shared" si="24"/>
        <v>Flatbed Truck &gt;26k GVW</v>
      </c>
      <c r="CD273" t="e">
        <f t="shared" si="25"/>
        <v>#N/A</v>
      </c>
    </row>
    <row r="274" spans="34:82" x14ac:dyDescent="0.25">
      <c r="AH274" s="401">
        <v>325998</v>
      </c>
      <c r="AI274" s="240" t="s">
        <v>2001</v>
      </c>
      <c r="AY274"/>
      <c r="AZ274"/>
      <c r="BL274"/>
      <c r="BM274"/>
      <c r="BZ274" s="395" t="s">
        <v>2002</v>
      </c>
      <c r="CA274">
        <f t="shared" si="22"/>
        <v>53</v>
      </c>
      <c r="CB274" t="str">
        <f t="shared" si="23"/>
        <v>W</v>
      </c>
      <c r="CC274" t="str">
        <f t="shared" si="24"/>
        <v>Flatbed Truck &gt;26k GVW</v>
      </c>
      <c r="CD274" t="str">
        <f t="shared" si="25"/>
        <v>Vehicles used in Tow businesses on-call 24 hours a day 7 days a week.</v>
      </c>
    </row>
    <row r="275" spans="34:82" x14ac:dyDescent="0.25">
      <c r="AH275" s="401">
        <v>326111</v>
      </c>
      <c r="AI275" s="401" t="s">
        <v>2003</v>
      </c>
      <c r="AY275"/>
      <c r="AZ275"/>
      <c r="BL275"/>
      <c r="BM275"/>
      <c r="BZ275" s="395" t="s">
        <v>2004</v>
      </c>
      <c r="CA275">
        <f t="shared" si="22"/>
        <v>54</v>
      </c>
      <c r="CB275" t="str">
        <f t="shared" si="23"/>
        <v>H</v>
      </c>
      <c r="CC275" t="str">
        <f t="shared" si="24"/>
        <v>TW Truck-two axle</v>
      </c>
      <c r="CD275" t="str">
        <f t="shared" si="25"/>
        <v>Vehicles which, due to their manner of operation, are identified as having
a high risk exposure. High risk is generally based on the size/stability of
loads being hauled; mileage traveled, or time constraints on delivery.</v>
      </c>
    </row>
    <row r="276" spans="34:82" x14ac:dyDescent="0.25">
      <c r="AH276" s="401">
        <v>326112</v>
      </c>
      <c r="AI276" s="401" t="s">
        <v>2005</v>
      </c>
      <c r="AY276"/>
      <c r="AZ276"/>
      <c r="BL276"/>
      <c r="BM276"/>
      <c r="BZ276" s="395" t="s">
        <v>2006</v>
      </c>
      <c r="CA276">
        <f t="shared" si="22"/>
        <v>54</v>
      </c>
      <c r="CB276" t="str">
        <f t="shared" si="23"/>
        <v>N</v>
      </c>
      <c r="CC276" t="str">
        <f t="shared" si="24"/>
        <v>TW Truck-two axle</v>
      </c>
      <c r="CD276" t="str">
        <f t="shared" si="25"/>
        <v>Vehicles operated for primarily personal purposes.</v>
      </c>
    </row>
    <row r="277" spans="34:82" x14ac:dyDescent="0.25">
      <c r="AH277" s="401">
        <v>326113</v>
      </c>
      <c r="AI277" s="401" t="s">
        <v>2007</v>
      </c>
      <c r="AY277"/>
      <c r="AZ277"/>
      <c r="BL277"/>
      <c r="BM277"/>
      <c r="BZ277" s="395" t="s">
        <v>2008</v>
      </c>
      <c r="CA277">
        <f t="shared" si="22"/>
        <v>54</v>
      </c>
      <c r="CB277" t="str">
        <f t="shared" si="23"/>
        <v>R</v>
      </c>
      <c r="CC277" t="str">
        <f t="shared" si="24"/>
        <v>TW Truck-two axle</v>
      </c>
      <c r="CD277" t="str">
        <f t="shared" si="25"/>
        <v>Vehicles used in repossession or other high exposure towing situations.</v>
      </c>
    </row>
    <row r="278" spans="34:82" x14ac:dyDescent="0.25">
      <c r="AH278" s="401">
        <v>326121</v>
      </c>
      <c r="AI278" s="401" t="s">
        <v>2009</v>
      </c>
      <c r="AY278"/>
      <c r="AZ278"/>
      <c r="BL278"/>
      <c r="BM278"/>
      <c r="BZ278" s="395" t="s">
        <v>2010</v>
      </c>
      <c r="CA278">
        <f t="shared" si="22"/>
        <v>54</v>
      </c>
      <c r="CB278" t="str">
        <f t="shared" si="23"/>
        <v>W</v>
      </c>
      <c r="CC278" t="str">
        <f t="shared" si="24"/>
        <v>TW Truck-two axle</v>
      </c>
      <c r="CD278" t="str">
        <f t="shared" si="25"/>
        <v>Vehicles used in Tow businesses on-call 24 hours a day 7 days a week.</v>
      </c>
    </row>
    <row r="279" spans="34:82" x14ac:dyDescent="0.25">
      <c r="AH279" s="401">
        <v>326122</v>
      </c>
      <c r="AI279" s="401" t="s">
        <v>2011</v>
      </c>
      <c r="AY279"/>
      <c r="AZ279"/>
      <c r="BL279"/>
      <c r="BM279"/>
      <c r="BZ279" s="395" t="s">
        <v>2012</v>
      </c>
      <c r="CA279">
        <f t="shared" si="22"/>
        <v>55</v>
      </c>
      <c r="CB279" t="str">
        <f t="shared" si="23"/>
        <v>C</v>
      </c>
      <c r="CC279" t="str">
        <f t="shared" si="24"/>
        <v>Pickup &gt;  1/2 Ton 4x2</v>
      </c>
      <c r="CD279" t="str">
        <f t="shared" si="25"/>
        <v>Vehicles which are not otherwise classified</v>
      </c>
    </row>
    <row r="280" spans="34:82" x14ac:dyDescent="0.25">
      <c r="AH280" s="401">
        <v>326130</v>
      </c>
      <c r="AI280" s="240" t="s">
        <v>2013</v>
      </c>
      <c r="AY280"/>
      <c r="AZ280"/>
      <c r="BL280"/>
      <c r="BM280"/>
      <c r="BZ280" s="395" t="s">
        <v>2014</v>
      </c>
      <c r="CA280">
        <f t="shared" si="22"/>
        <v>55</v>
      </c>
      <c r="CB280" t="str">
        <f t="shared" si="23"/>
        <v>F</v>
      </c>
      <c r="CC280" t="str">
        <f t="shared" si="24"/>
        <v>Pickup &gt;  1/2 Ton 4x2</v>
      </c>
      <c r="CD280" t="str">
        <f t="shared" si="25"/>
        <v>Vehicles owned and operated by funeral directors or funeral services.</v>
      </c>
    </row>
    <row r="281" spans="34:82" x14ac:dyDescent="0.25">
      <c r="AH281" s="401">
        <v>326140</v>
      </c>
      <c r="AI281" s="240" t="s">
        <v>2015</v>
      </c>
      <c r="AY281"/>
      <c r="AZ281"/>
      <c r="BL281"/>
      <c r="BM281"/>
      <c r="BZ281" s="404" t="s">
        <v>2016</v>
      </c>
      <c r="CA281">
        <f t="shared" si="22"/>
        <v>55</v>
      </c>
      <c r="CB281" t="str">
        <f t="shared" si="23"/>
        <v>H</v>
      </c>
      <c r="CC281" t="str">
        <f t="shared" si="24"/>
        <v>Pickup &gt;  1/2 Ton 4x2</v>
      </c>
      <c r="CD281" t="str">
        <f t="shared" si="25"/>
        <v>Vehicles which, due to their manner of operation, are identified as having
a high risk exposure. High risk is generally based on the size/stability of
loads being hauled; mileage traveled, or time constraints on delivery.</v>
      </c>
    </row>
    <row r="282" spans="34:82" x14ac:dyDescent="0.25">
      <c r="AH282" s="401">
        <v>326150</v>
      </c>
      <c r="AI282" s="240" t="s">
        <v>2017</v>
      </c>
      <c r="AY282"/>
      <c r="AZ282"/>
      <c r="BL282"/>
      <c r="BM282"/>
      <c r="BZ282" s="395" t="s">
        <v>2018</v>
      </c>
      <c r="CA282">
        <f t="shared" si="22"/>
        <v>55</v>
      </c>
      <c r="CB282" t="str">
        <f t="shared" si="23"/>
        <v>N</v>
      </c>
      <c r="CC282" t="str">
        <f t="shared" si="24"/>
        <v>Pickup &gt;  1/2 Ton 4x2</v>
      </c>
      <c r="CD282" t="str">
        <f t="shared" si="25"/>
        <v>Vehicles operated for primarily personal purposes.</v>
      </c>
    </row>
    <row r="283" spans="34:82" x14ac:dyDescent="0.25">
      <c r="AH283" s="401">
        <v>326160</v>
      </c>
      <c r="AI283" s="240" t="s">
        <v>2019</v>
      </c>
      <c r="AY283"/>
      <c r="AZ283"/>
      <c r="BL283"/>
      <c r="BM283"/>
      <c r="BZ283" s="395" t="s">
        <v>2020</v>
      </c>
      <c r="CA283">
        <f t="shared" si="22"/>
        <v>55</v>
      </c>
      <c r="CB283" t="str">
        <f t="shared" si="23"/>
        <v>S</v>
      </c>
      <c r="CC283" t="str">
        <f t="shared" si="24"/>
        <v>Pickup &gt;  1/2 Ton 4x2</v>
      </c>
      <c r="CD283" t="str">
        <f t="shared" si="25"/>
        <v>Vehicles, used to carry tools, supplies or supervisory personnel to or from a jobsite, that remain parked at 2 or fewer jobsites for most of the workday. Also includes farm/yard vehicles used for incidental trips</v>
      </c>
    </row>
    <row r="284" spans="34:82" x14ac:dyDescent="0.25">
      <c r="AH284" s="401">
        <v>326191</v>
      </c>
      <c r="AI284" s="401" t="s">
        <v>2021</v>
      </c>
      <c r="AY284"/>
      <c r="AZ284"/>
      <c r="BL284"/>
      <c r="BM284"/>
      <c r="BZ284" s="395" t="s">
        <v>2022</v>
      </c>
      <c r="CA284">
        <f t="shared" si="22"/>
        <v>55</v>
      </c>
      <c r="CB284" t="str">
        <f t="shared" si="23"/>
        <v>U</v>
      </c>
      <c r="CC284" t="str">
        <f t="shared" si="24"/>
        <v>Pickup &gt;  1/2 Ton 4x2</v>
      </c>
      <c r="CD284" t="str">
        <f t="shared" si="25"/>
        <v>Vehicles up to 16k GVW used in courier services and small package
delivery</v>
      </c>
    </row>
    <row r="285" spans="34:82" x14ac:dyDescent="0.25">
      <c r="AH285" s="401">
        <v>326199</v>
      </c>
      <c r="AI285" s="401" t="s">
        <v>2023</v>
      </c>
      <c r="AY285"/>
      <c r="AZ285"/>
      <c r="BL285"/>
      <c r="BM285"/>
      <c r="BZ285" s="395" t="s">
        <v>2024</v>
      </c>
      <c r="CA285">
        <f t="shared" si="22"/>
        <v>55</v>
      </c>
      <c r="CB285" t="str">
        <f t="shared" si="23"/>
        <v>Z</v>
      </c>
      <c r="CC285" t="str">
        <f t="shared" si="24"/>
        <v>Pickup &gt;  1/2 Ton 4x2</v>
      </c>
      <c r="CD285" t="str">
        <f t="shared" si="25"/>
        <v>Vehicles used to deliver food prepared to order.</v>
      </c>
    </row>
    <row r="286" spans="34:82" x14ac:dyDescent="0.25">
      <c r="AH286" s="401">
        <v>326211</v>
      </c>
      <c r="AI286" s="240" t="s">
        <v>2025</v>
      </c>
      <c r="AY286"/>
      <c r="AZ286"/>
      <c r="BL286"/>
      <c r="BM286"/>
      <c r="BZ286" s="395" t="s">
        <v>2026</v>
      </c>
      <c r="CA286">
        <f t="shared" si="22"/>
        <v>56</v>
      </c>
      <c r="CB286" t="str">
        <f t="shared" si="23"/>
        <v>H</v>
      </c>
      <c r="CC286" t="str">
        <f t="shared" si="24"/>
        <v>Catering Truck</v>
      </c>
      <c r="CD286" t="str">
        <f t="shared" si="25"/>
        <v>Vehicles which, due to their manner of operation, are identified as having
a high risk exposure. High risk is generally based on the size/stability of
loads being hauled; mileage traveled, or time constraints on delivery.</v>
      </c>
    </row>
    <row r="287" spans="34:82" x14ac:dyDescent="0.25">
      <c r="AH287" s="401">
        <v>326212</v>
      </c>
      <c r="AI287" s="401" t="s">
        <v>2027</v>
      </c>
      <c r="AY287"/>
      <c r="AZ287"/>
      <c r="BL287"/>
      <c r="BM287"/>
      <c r="BZ287" s="395" t="s">
        <v>2028</v>
      </c>
      <c r="CA287">
        <f t="shared" si="22"/>
        <v>56</v>
      </c>
      <c r="CB287" t="str">
        <f t="shared" si="23"/>
        <v>N</v>
      </c>
      <c r="CC287" t="str">
        <f t="shared" si="24"/>
        <v>Catering Truck</v>
      </c>
      <c r="CD287" t="str">
        <f t="shared" si="25"/>
        <v>Vehicles operated for primarily personal purposes.</v>
      </c>
    </row>
    <row r="288" spans="34:82" x14ac:dyDescent="0.25">
      <c r="AH288" s="401">
        <v>326220</v>
      </c>
      <c r="AI288" s="240" t="s">
        <v>2029</v>
      </c>
      <c r="AY288"/>
      <c r="AZ288"/>
      <c r="BL288"/>
      <c r="BM288"/>
      <c r="BZ288" s="395" t="s">
        <v>2030</v>
      </c>
      <c r="CA288">
        <f t="shared" si="22"/>
        <v>56</v>
      </c>
      <c r="CB288" t="str">
        <f t="shared" si="23"/>
        <v>S</v>
      </c>
      <c r="CC288" t="str">
        <f t="shared" si="24"/>
        <v>Catering Truck</v>
      </c>
      <c r="CD288" t="str">
        <f t="shared" si="25"/>
        <v>Vehicles, used to carry tools, supplies or supervisory personnel to or from a jobsite, that remain parked at 2 or fewer jobsites for most of the workday. Also includes farm/yard vehicles used for incidental trips</v>
      </c>
    </row>
    <row r="289" spans="34:82" x14ac:dyDescent="0.25">
      <c r="AH289" s="401">
        <v>326291</v>
      </c>
      <c r="AI289" s="240" t="s">
        <v>2031</v>
      </c>
      <c r="AY289"/>
      <c r="AZ289"/>
      <c r="BL289"/>
      <c r="BM289"/>
      <c r="BZ289" s="395" t="s">
        <v>2032</v>
      </c>
      <c r="CA289">
        <f t="shared" si="22"/>
        <v>57</v>
      </c>
      <c r="CB289" t="str">
        <f t="shared" si="23"/>
        <v>C</v>
      </c>
      <c r="CC289" t="str">
        <f t="shared" si="24"/>
        <v>Stake Truck &gt;26k GVW</v>
      </c>
      <c r="CD289" t="str">
        <f t="shared" si="25"/>
        <v>Vehicles which are not otherwise classified</v>
      </c>
    </row>
    <row r="290" spans="34:82" x14ac:dyDescent="0.25">
      <c r="AH290" s="401">
        <v>326299</v>
      </c>
      <c r="AI290" s="401" t="s">
        <v>2033</v>
      </c>
      <c r="AY290"/>
      <c r="AZ290"/>
      <c r="BL290"/>
      <c r="BM290"/>
      <c r="BZ290" s="395" t="s">
        <v>2034</v>
      </c>
      <c r="CA290">
        <f t="shared" si="22"/>
        <v>57</v>
      </c>
      <c r="CB290" t="str">
        <f t="shared" si="23"/>
        <v>G</v>
      </c>
      <c r="CC290" t="str">
        <f t="shared" si="24"/>
        <v>Stake Truck &gt;26k GVW</v>
      </c>
      <c r="CD290" t="str">
        <f t="shared" si="25"/>
        <v>Vehicles used to haul cut timber, logs or pulpwood.</v>
      </c>
    </row>
    <row r="291" spans="34:82" x14ac:dyDescent="0.25">
      <c r="AH291" s="401">
        <v>327110</v>
      </c>
      <c r="AI291" s="401" t="s">
        <v>2035</v>
      </c>
      <c r="AY291"/>
      <c r="AZ291"/>
      <c r="BL291"/>
      <c r="BM291"/>
      <c r="BZ291" s="395" t="s">
        <v>2036</v>
      </c>
      <c r="CA291">
        <f t="shared" si="22"/>
        <v>57</v>
      </c>
      <c r="CB291" t="str">
        <f t="shared" si="23"/>
        <v>H</v>
      </c>
      <c r="CC291" t="str">
        <f t="shared" si="24"/>
        <v>Stake Truck &gt;26k GVW</v>
      </c>
      <c r="CD291" t="str">
        <f t="shared" si="25"/>
        <v>Vehicles which, due to their manner of operation, are identified as having
a high risk exposure. High risk is generally based on the size/stability of
loads being hauled; mileage traveled, or time constraints on delivery.</v>
      </c>
    </row>
    <row r="292" spans="34:82" x14ac:dyDescent="0.25">
      <c r="AH292" s="401">
        <v>327120</v>
      </c>
      <c r="AI292" s="401" t="s">
        <v>2037</v>
      </c>
      <c r="AY292"/>
      <c r="AZ292"/>
      <c r="BL292"/>
      <c r="BM292"/>
      <c r="BZ292" s="395" t="s">
        <v>2038</v>
      </c>
      <c r="CA292">
        <f t="shared" si="22"/>
        <v>57</v>
      </c>
      <c r="CB292" t="str">
        <f t="shared" si="23"/>
        <v>N</v>
      </c>
      <c r="CC292" t="str">
        <f t="shared" si="24"/>
        <v>Stake Truck &gt;26k GVW</v>
      </c>
      <c r="CD292" t="str">
        <f t="shared" si="25"/>
        <v>Vehicles operated for primarily personal purposes.</v>
      </c>
    </row>
    <row r="293" spans="34:82" x14ac:dyDescent="0.25">
      <c r="AH293" s="401">
        <v>327211</v>
      </c>
      <c r="AI293" s="401" t="s">
        <v>2039</v>
      </c>
      <c r="AY293"/>
      <c r="AZ293"/>
      <c r="BL293"/>
      <c r="BM293"/>
      <c r="BZ293" s="395" t="s">
        <v>2040</v>
      </c>
      <c r="CA293">
        <f t="shared" si="22"/>
        <v>57</v>
      </c>
      <c r="CB293" t="str">
        <f t="shared" si="23"/>
        <v>Q</v>
      </c>
      <c r="CC293" t="str">
        <f t="shared" si="24"/>
        <v>Stake Truck &gt;26k GVW</v>
      </c>
      <c r="CD293" t="str">
        <f t="shared" si="25"/>
        <v>Vehicles used to haul coal from coal mines to various destinations
including but not limited to barges, railcars, power plants/stations, or any
other destination used exclusively for business purposes.</v>
      </c>
    </row>
    <row r="294" spans="34:82" x14ac:dyDescent="0.25">
      <c r="AH294" s="401">
        <v>327212</v>
      </c>
      <c r="AI294" s="401" t="s">
        <v>2041</v>
      </c>
      <c r="AY294"/>
      <c r="AZ294"/>
      <c r="BL294"/>
      <c r="BM294"/>
      <c r="BZ294" s="395" t="s">
        <v>2042</v>
      </c>
      <c r="CA294">
        <f t="shared" si="22"/>
        <v>57</v>
      </c>
      <c r="CB294" t="str">
        <f t="shared" si="23"/>
        <v>S</v>
      </c>
      <c r="CC294" t="str">
        <f t="shared" si="24"/>
        <v>Stake Truck &gt;26k GVW</v>
      </c>
      <c r="CD294" t="str">
        <f t="shared" si="25"/>
        <v>Vehicles, used to carry tools, supplies or supervisory personnel to or from a jobsite, that remain parked at 2 or fewer jobsites for most of the workday. Also includes farm/yard vehicles used for incidental trips</v>
      </c>
    </row>
    <row r="295" spans="34:82" x14ac:dyDescent="0.25">
      <c r="AH295" s="401">
        <v>327213</v>
      </c>
      <c r="AI295" s="401" t="s">
        <v>2043</v>
      </c>
      <c r="AY295"/>
      <c r="AZ295"/>
      <c r="BL295"/>
      <c r="BM295"/>
      <c r="BZ295" s="395" t="s">
        <v>2044</v>
      </c>
      <c r="CA295">
        <f t="shared" si="22"/>
        <v>57</v>
      </c>
      <c r="CB295" t="str">
        <f t="shared" si="23"/>
        <v>T</v>
      </c>
      <c r="CC295" t="str">
        <f t="shared" si="24"/>
        <v>Stake Truck &gt;26k GVW</v>
      </c>
      <c r="CD295" t="e">
        <f t="shared" si="25"/>
        <v>#N/A</v>
      </c>
    </row>
    <row r="296" spans="34:82" x14ac:dyDescent="0.25">
      <c r="AH296" s="401">
        <v>327215</v>
      </c>
      <c r="AI296" s="401" t="s">
        <v>2045</v>
      </c>
      <c r="AY296"/>
      <c r="AZ296"/>
      <c r="BL296"/>
      <c r="BM296"/>
      <c r="BZ296" s="395" t="s">
        <v>2046</v>
      </c>
      <c r="CA296" t="e">
        <f t="shared" si="22"/>
        <v>#VALUE!</v>
      </c>
      <c r="CB296" t="str">
        <f t="shared" si="23"/>
        <v>C</v>
      </c>
      <c r="CC296" t="e">
        <f t="shared" si="24"/>
        <v>#VALUE!</v>
      </c>
      <c r="CD296" t="str">
        <f t="shared" si="25"/>
        <v>Vehicles which are not otherwise classified</v>
      </c>
    </row>
    <row r="297" spans="34:82" x14ac:dyDescent="0.25">
      <c r="AH297" s="401">
        <v>327310</v>
      </c>
      <c r="AI297" s="240" t="s">
        <v>2047</v>
      </c>
      <c r="AY297"/>
      <c r="AZ297"/>
      <c r="BL297"/>
      <c r="BM297"/>
      <c r="BZ297" s="395" t="s">
        <v>2048</v>
      </c>
      <c r="CA297" t="e">
        <f t="shared" si="22"/>
        <v>#VALUE!</v>
      </c>
      <c r="CB297" t="str">
        <f t="shared" si="23"/>
        <v>F</v>
      </c>
      <c r="CC297" t="e">
        <f t="shared" si="24"/>
        <v>#VALUE!</v>
      </c>
      <c r="CD297" t="str">
        <f t="shared" si="25"/>
        <v>Vehicles owned and operated by funeral directors or funeral services.</v>
      </c>
    </row>
    <row r="298" spans="34:82" x14ac:dyDescent="0.25">
      <c r="AH298" s="401">
        <v>327320</v>
      </c>
      <c r="AI298" s="240" t="s">
        <v>2049</v>
      </c>
      <c r="AY298"/>
      <c r="AZ298"/>
      <c r="BL298"/>
      <c r="BM298"/>
      <c r="BZ298" s="395" t="s">
        <v>2050</v>
      </c>
      <c r="CA298" t="e">
        <f t="shared" si="22"/>
        <v>#VALUE!</v>
      </c>
      <c r="CB298" t="str">
        <f t="shared" si="23"/>
        <v>H</v>
      </c>
      <c r="CC298" t="e">
        <f t="shared" si="24"/>
        <v>#VALUE!</v>
      </c>
      <c r="CD298" t="str">
        <f t="shared" si="25"/>
        <v>Vehicles which, due to their manner of operation, are identified as having
a high risk exposure. High risk is generally based on the size/stability of
loads being hauled; mileage traveled, or time constraints on delivery.</v>
      </c>
    </row>
    <row r="299" spans="34:82" x14ac:dyDescent="0.25">
      <c r="AH299" s="401">
        <v>327331</v>
      </c>
      <c r="AI299" s="401" t="s">
        <v>2051</v>
      </c>
      <c r="AY299"/>
      <c r="AZ299"/>
      <c r="BL299"/>
      <c r="BM299"/>
      <c r="BZ299" s="395" t="s">
        <v>2052</v>
      </c>
      <c r="CA299" t="e">
        <f t="shared" si="22"/>
        <v>#VALUE!</v>
      </c>
      <c r="CB299" t="str">
        <f t="shared" si="23"/>
        <v>N</v>
      </c>
      <c r="CC299" t="e">
        <f t="shared" si="24"/>
        <v>#VALUE!</v>
      </c>
      <c r="CD299" t="str">
        <f t="shared" si="25"/>
        <v>Vehicles operated for primarily personal purposes.</v>
      </c>
    </row>
    <row r="300" spans="34:82" x14ac:dyDescent="0.25">
      <c r="AH300" s="401">
        <v>327332</v>
      </c>
      <c r="AI300" s="401" t="s">
        <v>2053</v>
      </c>
      <c r="AY300"/>
      <c r="AZ300"/>
      <c r="BL300"/>
      <c r="BM300"/>
      <c r="BZ300" s="395" t="s">
        <v>2054</v>
      </c>
      <c r="CA300" t="e">
        <f t="shared" si="22"/>
        <v>#VALUE!</v>
      </c>
      <c r="CB300" t="str">
        <f t="shared" si="23"/>
        <v>S</v>
      </c>
      <c r="CC300" t="e">
        <f t="shared" si="24"/>
        <v>#VALUE!</v>
      </c>
      <c r="CD300" t="str">
        <f t="shared" si="25"/>
        <v>Vehicles, used to carry tools, supplies or supervisory personnel to or from a jobsite, that remain parked at 2 or fewer jobsites for most of the workday. Also includes farm/yard vehicles used for incidental trips</v>
      </c>
    </row>
    <row r="301" spans="34:82" x14ac:dyDescent="0.25">
      <c r="AH301" s="401">
        <v>327390</v>
      </c>
      <c r="AI301" s="401" t="s">
        <v>2055</v>
      </c>
      <c r="AY301"/>
      <c r="AZ301"/>
      <c r="BL301"/>
      <c r="BM301"/>
      <c r="BZ301" s="395" t="s">
        <v>2056</v>
      </c>
      <c r="CA301" t="e">
        <f t="shared" si="22"/>
        <v>#VALUE!</v>
      </c>
      <c r="CB301" t="str">
        <f t="shared" si="23"/>
        <v>U</v>
      </c>
      <c r="CC301" t="e">
        <f t="shared" si="24"/>
        <v>#VALUE!</v>
      </c>
      <c r="CD301" t="str">
        <f t="shared" si="25"/>
        <v>Vehicles up to 16k GVW used in courier services and small package
delivery</v>
      </c>
    </row>
    <row r="302" spans="34:82" x14ac:dyDescent="0.25">
      <c r="AH302" s="401">
        <v>327410</v>
      </c>
      <c r="AI302" s="240" t="s">
        <v>2057</v>
      </c>
      <c r="AY302"/>
      <c r="AZ302"/>
      <c r="BL302"/>
      <c r="BM302"/>
      <c r="BZ302" s="395" t="s">
        <v>2058</v>
      </c>
      <c r="CA302" t="e">
        <f t="shared" si="22"/>
        <v>#VALUE!</v>
      </c>
      <c r="CB302" t="str">
        <f t="shared" si="23"/>
        <v>Z</v>
      </c>
      <c r="CC302" t="e">
        <f t="shared" si="24"/>
        <v>#VALUE!</v>
      </c>
      <c r="CD302" t="str">
        <f t="shared" si="25"/>
        <v>Vehicles used to deliver food prepared to order.</v>
      </c>
    </row>
    <row r="303" spans="34:82" x14ac:dyDescent="0.25">
      <c r="AH303" s="401">
        <v>327420</v>
      </c>
      <c r="AI303" s="240" t="s">
        <v>2059</v>
      </c>
      <c r="AY303"/>
      <c r="AZ303"/>
      <c r="BL303"/>
      <c r="BM303"/>
      <c r="BZ303" s="395" t="s">
        <v>2060</v>
      </c>
      <c r="CA303" t="e">
        <f t="shared" si="22"/>
        <v>#VALUE!</v>
      </c>
      <c r="CB303" t="str">
        <f t="shared" si="23"/>
        <v>C</v>
      </c>
      <c r="CC303" t="e">
        <f t="shared" si="24"/>
        <v>#VALUE!</v>
      </c>
      <c r="CD303" t="str">
        <f t="shared" si="25"/>
        <v>Vehicles which are not otherwise classified</v>
      </c>
    </row>
    <row r="304" spans="34:82" x14ac:dyDescent="0.25">
      <c r="AH304" s="401">
        <v>327910</v>
      </c>
      <c r="AI304" s="240" t="s">
        <v>2061</v>
      </c>
      <c r="AY304"/>
      <c r="AZ304"/>
      <c r="BL304"/>
      <c r="BM304"/>
      <c r="BZ304" s="395" t="s">
        <v>2062</v>
      </c>
      <c r="CA304" t="e">
        <f t="shared" si="22"/>
        <v>#VALUE!</v>
      </c>
      <c r="CB304" t="str">
        <f t="shared" si="23"/>
        <v>F</v>
      </c>
      <c r="CC304" t="e">
        <f t="shared" si="24"/>
        <v>#VALUE!</v>
      </c>
      <c r="CD304" t="str">
        <f t="shared" si="25"/>
        <v>Vehicles owned and operated by funeral directors or funeral services.</v>
      </c>
    </row>
    <row r="305" spans="34:82" x14ac:dyDescent="0.25">
      <c r="AH305" s="401">
        <v>327991</v>
      </c>
      <c r="AI305" s="401" t="s">
        <v>2063</v>
      </c>
      <c r="AY305"/>
      <c r="AZ305"/>
      <c r="BL305"/>
      <c r="BM305"/>
      <c r="BZ305" s="395" t="s">
        <v>2064</v>
      </c>
      <c r="CA305" t="e">
        <f t="shared" si="22"/>
        <v>#VALUE!</v>
      </c>
      <c r="CB305" t="str">
        <f t="shared" si="23"/>
        <v>H</v>
      </c>
      <c r="CC305" t="e">
        <f t="shared" si="24"/>
        <v>#VALUE!</v>
      </c>
      <c r="CD305" t="str">
        <f t="shared" si="25"/>
        <v>Vehicles which, due to their manner of operation, are identified as having
a high risk exposure. High risk is generally based on the size/stability of
loads being hauled; mileage traveled, or time constraints on delivery.</v>
      </c>
    </row>
    <row r="306" spans="34:82" x14ac:dyDescent="0.25">
      <c r="AH306" s="401">
        <v>327992</v>
      </c>
      <c r="AI306" s="401" t="s">
        <v>2065</v>
      </c>
      <c r="AY306"/>
      <c r="AZ306"/>
      <c r="BL306"/>
      <c r="BM306"/>
      <c r="BZ306" s="395" t="s">
        <v>2066</v>
      </c>
      <c r="CA306" t="e">
        <f t="shared" si="22"/>
        <v>#VALUE!</v>
      </c>
      <c r="CB306" t="str">
        <f t="shared" si="23"/>
        <v>N</v>
      </c>
      <c r="CC306" t="e">
        <f t="shared" si="24"/>
        <v>#VALUE!</v>
      </c>
      <c r="CD306" t="str">
        <f t="shared" si="25"/>
        <v>Vehicles operated for primarily personal purposes.</v>
      </c>
    </row>
    <row r="307" spans="34:82" x14ac:dyDescent="0.25">
      <c r="AH307" s="401">
        <v>327993</v>
      </c>
      <c r="AI307" s="401" t="s">
        <v>2067</v>
      </c>
      <c r="AY307"/>
      <c r="AZ307"/>
      <c r="BL307"/>
      <c r="BM307"/>
      <c r="BZ307" s="395" t="s">
        <v>2068</v>
      </c>
      <c r="CA307" t="e">
        <f t="shared" si="22"/>
        <v>#VALUE!</v>
      </c>
      <c r="CB307" t="str">
        <f t="shared" si="23"/>
        <v>S</v>
      </c>
      <c r="CC307" t="e">
        <f t="shared" si="24"/>
        <v>#VALUE!</v>
      </c>
      <c r="CD307" t="str">
        <f t="shared" si="25"/>
        <v>Vehicles, used to carry tools, supplies or supervisory personnel to or from a jobsite, that remain parked at 2 or fewer jobsites for most of the workday. Also includes farm/yard vehicles used for incidental trips</v>
      </c>
    </row>
    <row r="308" spans="34:82" x14ac:dyDescent="0.25">
      <c r="AH308" s="401">
        <v>327999</v>
      </c>
      <c r="AI308" s="240" t="s">
        <v>2069</v>
      </c>
      <c r="AY308"/>
      <c r="AZ308"/>
      <c r="BL308"/>
      <c r="BM308"/>
      <c r="BZ308" s="395" t="s">
        <v>2070</v>
      </c>
      <c r="CA308" t="e">
        <f t="shared" si="22"/>
        <v>#VALUE!</v>
      </c>
      <c r="CB308" t="str">
        <f t="shared" si="23"/>
        <v>U</v>
      </c>
      <c r="CC308" t="e">
        <f t="shared" si="24"/>
        <v>#VALUE!</v>
      </c>
      <c r="CD308" t="str">
        <f t="shared" si="25"/>
        <v>Vehicles up to 16k GVW used in courier services and small package
delivery</v>
      </c>
    </row>
    <row r="309" spans="34:82" x14ac:dyDescent="0.25">
      <c r="AH309" s="401">
        <v>331110</v>
      </c>
      <c r="AI309" s="240" t="s">
        <v>2071</v>
      </c>
      <c r="AY309"/>
      <c r="AZ309"/>
      <c r="BL309"/>
      <c r="BM309"/>
      <c r="BZ309" s="395" t="s">
        <v>2072</v>
      </c>
      <c r="CA309" t="e">
        <f t="shared" si="22"/>
        <v>#VALUE!</v>
      </c>
      <c r="CB309" t="str">
        <f t="shared" si="23"/>
        <v>Z</v>
      </c>
      <c r="CC309" t="e">
        <f t="shared" si="24"/>
        <v>#VALUE!</v>
      </c>
      <c r="CD309" t="str">
        <f t="shared" si="25"/>
        <v>Vehicles used to deliver food prepared to order.</v>
      </c>
    </row>
    <row r="310" spans="34:82" x14ac:dyDescent="0.25">
      <c r="AH310" s="401">
        <v>331210</v>
      </c>
      <c r="AI310" s="240" t="s">
        <v>2073</v>
      </c>
      <c r="AY310"/>
      <c r="AZ310"/>
      <c r="BL310"/>
      <c r="BM310"/>
      <c r="BZ310" s="395" t="s">
        <v>2074</v>
      </c>
      <c r="CA310">
        <f t="shared" si="22"/>
        <v>5</v>
      </c>
      <c r="CB310" t="str">
        <f t="shared" si="23"/>
        <v>C</v>
      </c>
      <c r="CC310" t="str">
        <f t="shared" si="24"/>
        <v>Pickup&lt;= 1/2 Ton 4x2</v>
      </c>
      <c r="CD310" t="str">
        <f t="shared" si="25"/>
        <v>Vehicles which are not otherwise classified</v>
      </c>
    </row>
    <row r="311" spans="34:82" x14ac:dyDescent="0.25">
      <c r="AH311" s="401">
        <v>331221</v>
      </c>
      <c r="AI311" s="401" t="s">
        <v>2075</v>
      </c>
      <c r="AY311"/>
      <c r="AZ311"/>
      <c r="BL311"/>
      <c r="BM311"/>
      <c r="BZ311" s="395" t="s">
        <v>2076</v>
      </c>
      <c r="CA311">
        <f t="shared" si="22"/>
        <v>5</v>
      </c>
      <c r="CB311" t="str">
        <f t="shared" si="23"/>
        <v>F</v>
      </c>
      <c r="CC311" t="str">
        <f t="shared" si="24"/>
        <v>Pickup&lt;= 1/2 Ton 4x2</v>
      </c>
      <c r="CD311" t="str">
        <f t="shared" si="25"/>
        <v>Vehicles owned and operated by funeral directors or funeral services.</v>
      </c>
    </row>
    <row r="312" spans="34:82" x14ac:dyDescent="0.25">
      <c r="AH312" s="401">
        <v>331222</v>
      </c>
      <c r="AI312" s="401" t="s">
        <v>2077</v>
      </c>
      <c r="AY312"/>
      <c r="AZ312"/>
      <c r="BL312"/>
      <c r="BM312"/>
      <c r="BZ312" s="395" t="s">
        <v>2078</v>
      </c>
      <c r="CA312">
        <f t="shared" si="22"/>
        <v>5</v>
      </c>
      <c r="CB312" t="str">
        <f t="shared" si="23"/>
        <v>H</v>
      </c>
      <c r="CC312" t="str">
        <f t="shared" si="24"/>
        <v>Pickup&lt;= 1/2 Ton 4x2</v>
      </c>
      <c r="CD312" t="str">
        <f t="shared" si="25"/>
        <v>Vehicles which, due to their manner of operation, are identified as having
a high risk exposure. High risk is generally based on the size/stability of
loads being hauled; mileage traveled, or time constraints on delivery.</v>
      </c>
    </row>
    <row r="313" spans="34:82" x14ac:dyDescent="0.25">
      <c r="AH313" s="401">
        <v>331313</v>
      </c>
      <c r="AI313" s="240" t="s">
        <v>2079</v>
      </c>
      <c r="AY313"/>
      <c r="AZ313"/>
      <c r="BL313"/>
      <c r="BM313"/>
      <c r="BZ313" s="395" t="s">
        <v>2080</v>
      </c>
      <c r="CA313">
        <f t="shared" si="22"/>
        <v>5</v>
      </c>
      <c r="CB313" t="str">
        <f t="shared" si="23"/>
        <v>N</v>
      </c>
      <c r="CC313" t="str">
        <f t="shared" si="24"/>
        <v>Pickup&lt;= 1/2 Ton 4x2</v>
      </c>
      <c r="CD313" t="str">
        <f t="shared" si="25"/>
        <v>Vehicles operated for primarily personal purposes.</v>
      </c>
    </row>
    <row r="314" spans="34:82" x14ac:dyDescent="0.25">
      <c r="AH314" s="401">
        <v>331314</v>
      </c>
      <c r="AI314" s="401" t="s">
        <v>2081</v>
      </c>
      <c r="AY314"/>
      <c r="AZ314"/>
      <c r="BL314"/>
      <c r="BM314"/>
      <c r="BZ314" s="395" t="s">
        <v>2082</v>
      </c>
      <c r="CA314">
        <f t="shared" si="22"/>
        <v>5</v>
      </c>
      <c r="CB314" t="str">
        <f t="shared" si="23"/>
        <v>S</v>
      </c>
      <c r="CC314" t="str">
        <f t="shared" si="24"/>
        <v>Pickup&lt;= 1/2 Ton 4x2</v>
      </c>
      <c r="CD314" t="str">
        <f t="shared" si="25"/>
        <v>Vehicles, used to carry tools, supplies or supervisory personnel to or from a jobsite, that remain parked at 2 or fewer jobsites for most of the workday. Also includes farm/yard vehicles used for incidental trips</v>
      </c>
    </row>
    <row r="315" spans="34:82" x14ac:dyDescent="0.25">
      <c r="AH315" s="401">
        <v>331315</v>
      </c>
      <c r="AI315" s="401" t="s">
        <v>2083</v>
      </c>
      <c r="AY315"/>
      <c r="AZ315"/>
      <c r="BL315"/>
      <c r="BM315"/>
      <c r="BZ315" s="395" t="s">
        <v>2084</v>
      </c>
      <c r="CA315">
        <f t="shared" si="22"/>
        <v>5</v>
      </c>
      <c r="CB315" t="str">
        <f t="shared" si="23"/>
        <v>U</v>
      </c>
      <c r="CC315" t="str">
        <f t="shared" si="24"/>
        <v>Pickup&lt;= 1/2 Ton 4x2</v>
      </c>
      <c r="CD315" t="str">
        <f t="shared" si="25"/>
        <v>Vehicles up to 16k GVW used in courier services and small package
delivery</v>
      </c>
    </row>
    <row r="316" spans="34:82" x14ac:dyDescent="0.25">
      <c r="AH316" s="401">
        <v>331318</v>
      </c>
      <c r="AI316" s="401" t="s">
        <v>2085</v>
      </c>
      <c r="AY316"/>
      <c r="AZ316"/>
      <c r="BL316"/>
      <c r="BM316"/>
      <c r="BZ316" s="395" t="s">
        <v>2086</v>
      </c>
      <c r="CA316">
        <f t="shared" si="22"/>
        <v>5</v>
      </c>
      <c r="CB316" t="str">
        <f t="shared" si="23"/>
        <v>Z</v>
      </c>
      <c r="CC316" t="str">
        <f t="shared" si="24"/>
        <v>Pickup&lt;= 1/2 Ton 4x2</v>
      </c>
      <c r="CD316" t="str">
        <f t="shared" si="25"/>
        <v>Vehicles used to deliver food prepared to order.</v>
      </c>
    </row>
    <row r="317" spans="34:82" x14ac:dyDescent="0.25">
      <c r="AH317" s="401">
        <v>331410</v>
      </c>
      <c r="AI317" s="401" t="s">
        <v>2087</v>
      </c>
      <c r="AY317"/>
      <c r="AZ317"/>
      <c r="BL317"/>
      <c r="BM317"/>
      <c r="BZ317" s="395" t="s">
        <v>2088</v>
      </c>
      <c r="CA317">
        <f t="shared" si="22"/>
        <v>61</v>
      </c>
      <c r="CB317" t="str">
        <f t="shared" si="23"/>
        <v>C</v>
      </c>
      <c r="CC317" t="str">
        <f t="shared" si="24"/>
        <v>Pickup w/ 5th Wheel 0-16k GVW</v>
      </c>
      <c r="CD317" t="str">
        <f t="shared" si="25"/>
        <v>Vehicles which are not otherwise classified</v>
      </c>
    </row>
    <row r="318" spans="34:82" x14ac:dyDescent="0.25">
      <c r="AH318" s="401">
        <v>331420</v>
      </c>
      <c r="AI318" s="240" t="s">
        <v>2089</v>
      </c>
      <c r="AY318"/>
      <c r="AZ318"/>
      <c r="BL318"/>
      <c r="BM318"/>
      <c r="BZ318" s="395" t="s">
        <v>2090</v>
      </c>
      <c r="CA318">
        <f t="shared" si="22"/>
        <v>61</v>
      </c>
      <c r="CB318" t="str">
        <f t="shared" si="23"/>
        <v>G</v>
      </c>
      <c r="CC318" t="str">
        <f t="shared" si="24"/>
        <v>Pickup w/ 5th Wheel 0-16k GVW</v>
      </c>
      <c r="CD318" t="str">
        <f t="shared" si="25"/>
        <v>Vehicles used to haul cut timber, logs or pulpwood.</v>
      </c>
    </row>
    <row r="319" spans="34:82" x14ac:dyDescent="0.25">
      <c r="AH319" s="401">
        <v>331491</v>
      </c>
      <c r="AI319" s="240" t="s">
        <v>2091</v>
      </c>
      <c r="AY319"/>
      <c r="AZ319"/>
      <c r="BL319"/>
      <c r="BM319"/>
      <c r="BZ319" s="395" t="s">
        <v>2092</v>
      </c>
      <c r="CA319">
        <f t="shared" si="22"/>
        <v>61</v>
      </c>
      <c r="CB319" t="str">
        <f t="shared" si="23"/>
        <v>H</v>
      </c>
      <c r="CC319" t="str">
        <f t="shared" si="24"/>
        <v>Pickup w/ 5th Wheel 0-16k GVW</v>
      </c>
      <c r="CD319" t="str">
        <f t="shared" si="25"/>
        <v>Vehicles which, due to their manner of operation, are identified as having
a high risk exposure. High risk is generally based on the size/stability of
loads being hauled; mileage traveled, or time constraints on delivery.</v>
      </c>
    </row>
    <row r="320" spans="34:82" x14ac:dyDescent="0.25">
      <c r="AH320" s="401">
        <v>331492</v>
      </c>
      <c r="AI320" s="240" t="s">
        <v>2093</v>
      </c>
      <c r="AY320"/>
      <c r="AZ320"/>
      <c r="BL320"/>
      <c r="BM320"/>
      <c r="BZ320" s="395" t="s">
        <v>2094</v>
      </c>
      <c r="CA320">
        <f t="shared" si="22"/>
        <v>61</v>
      </c>
      <c r="CB320" t="str">
        <f t="shared" si="23"/>
        <v>N</v>
      </c>
      <c r="CC320" t="str">
        <f t="shared" si="24"/>
        <v>Pickup w/ 5th Wheel 0-16k GVW</v>
      </c>
      <c r="CD320" t="str">
        <f t="shared" si="25"/>
        <v>Vehicles operated for primarily personal purposes.</v>
      </c>
    </row>
    <row r="321" spans="34:82" x14ac:dyDescent="0.25">
      <c r="AH321" s="401">
        <v>331511</v>
      </c>
      <c r="AI321" s="401" t="s">
        <v>2095</v>
      </c>
      <c r="AY321"/>
      <c r="AZ321"/>
      <c r="BL321"/>
      <c r="BM321"/>
      <c r="BZ321" s="395" t="s">
        <v>2096</v>
      </c>
      <c r="CA321">
        <f t="shared" si="22"/>
        <v>61</v>
      </c>
      <c r="CB321" t="str">
        <f t="shared" si="23"/>
        <v>R</v>
      </c>
      <c r="CC321" t="str">
        <f t="shared" si="24"/>
        <v>Pickup w/ 5th Wheel 0-16k GVW</v>
      </c>
      <c r="CD321" t="str">
        <f t="shared" si="25"/>
        <v>Vehicles used in repossession or other high exposure towing situations.</v>
      </c>
    </row>
    <row r="322" spans="34:82" x14ac:dyDescent="0.25">
      <c r="AH322" s="401">
        <v>331512</v>
      </c>
      <c r="AI322" s="401" t="s">
        <v>2097</v>
      </c>
      <c r="AY322"/>
      <c r="AZ322"/>
      <c r="BL322"/>
      <c r="BM322"/>
      <c r="BZ322" s="395" t="s">
        <v>2098</v>
      </c>
      <c r="CA322">
        <f t="shared" si="22"/>
        <v>61</v>
      </c>
      <c r="CB322" t="str">
        <f t="shared" si="23"/>
        <v>S</v>
      </c>
      <c r="CC322" t="str">
        <f t="shared" si="24"/>
        <v>Pickup w/ 5th Wheel 0-16k GVW</v>
      </c>
      <c r="CD322" t="str">
        <f t="shared" si="25"/>
        <v>Vehicles, used to carry tools, supplies or supervisory personnel to or from a jobsite, that remain parked at 2 or fewer jobsites for most of the workday. Also includes farm/yard vehicles used for incidental trips</v>
      </c>
    </row>
    <row r="323" spans="34:82" x14ac:dyDescent="0.25">
      <c r="AH323" s="401">
        <v>331513</v>
      </c>
      <c r="AI323" s="401" t="s">
        <v>2099</v>
      </c>
      <c r="AY323"/>
      <c r="AZ323"/>
      <c r="BL323"/>
      <c r="BM323"/>
      <c r="BZ323" s="395" t="s">
        <v>2100</v>
      </c>
      <c r="CA323">
        <f t="shared" ref="CA323:CA386" si="26">IF(LEN(BZ323)=2,VALUE(LEFT(BZ323,1)),VALUE(LEFT(BZ323,2)))</f>
        <v>61</v>
      </c>
      <c r="CB323" t="str">
        <f t="shared" ref="CB323:CB386" si="27">RIGHT(BZ323,1)</f>
        <v>T</v>
      </c>
      <c r="CC323" t="str">
        <f t="shared" ref="CC323:CC386" si="28">VLOOKUP($CA323,$AK$2:$AL$83,2,FALSE)</f>
        <v>Pickup w/ 5th Wheel 0-16k GVW</v>
      </c>
      <c r="CD323" t="e">
        <f t="shared" ref="CD323:CD386" si="29">VLOOKUP($CB323,$AT$20:$AU$34,2,FALSE)</f>
        <v>#N/A</v>
      </c>
    </row>
    <row r="324" spans="34:82" x14ac:dyDescent="0.25">
      <c r="AH324" s="401">
        <v>331523</v>
      </c>
      <c r="AI324" s="240" t="s">
        <v>2101</v>
      </c>
      <c r="AY324"/>
      <c r="AZ324"/>
      <c r="BL324"/>
      <c r="BM324"/>
      <c r="BZ324" s="395" t="s">
        <v>2102</v>
      </c>
      <c r="CA324">
        <f t="shared" si="26"/>
        <v>61</v>
      </c>
      <c r="CB324" t="str">
        <f t="shared" si="27"/>
        <v>W</v>
      </c>
      <c r="CC324" t="str">
        <f t="shared" si="28"/>
        <v>Pickup w/ 5th Wheel 0-16k GVW</v>
      </c>
      <c r="CD324" t="str">
        <f t="shared" si="29"/>
        <v>Vehicles used in Tow businesses on-call 24 hours a day 7 days a week.</v>
      </c>
    </row>
    <row r="325" spans="34:82" x14ac:dyDescent="0.25">
      <c r="AH325" s="401">
        <v>331524</v>
      </c>
      <c r="AI325" s="401" t="s">
        <v>2103</v>
      </c>
      <c r="AY325"/>
      <c r="AZ325"/>
      <c r="BL325"/>
      <c r="BM325"/>
      <c r="BZ325" s="395" t="s">
        <v>2104</v>
      </c>
      <c r="CA325">
        <f t="shared" si="26"/>
        <v>62</v>
      </c>
      <c r="CB325" t="str">
        <f t="shared" si="27"/>
        <v>C</v>
      </c>
      <c r="CC325" t="str">
        <f t="shared" si="28"/>
        <v>Dump Truck 16-33k GVW</v>
      </c>
      <c r="CD325" t="str">
        <f t="shared" si="29"/>
        <v>Vehicles which are not otherwise classified</v>
      </c>
    </row>
    <row r="326" spans="34:82" x14ac:dyDescent="0.25">
      <c r="AH326" s="401">
        <v>331529</v>
      </c>
      <c r="AI326" s="240" t="s">
        <v>2105</v>
      </c>
      <c r="AY326"/>
      <c r="AZ326"/>
      <c r="BL326"/>
      <c r="BM326"/>
      <c r="BZ326" s="395" t="s">
        <v>2106</v>
      </c>
      <c r="CA326">
        <f t="shared" si="26"/>
        <v>62</v>
      </c>
      <c r="CB326" t="str">
        <f t="shared" si="27"/>
        <v>H</v>
      </c>
      <c r="CC326" t="str">
        <f t="shared" si="28"/>
        <v>Dump Truck 16-33k GVW</v>
      </c>
      <c r="CD326" t="str">
        <f t="shared" si="29"/>
        <v>Vehicles which, due to their manner of operation, are identified as having
a high risk exposure. High risk is generally based on the size/stability of
loads being hauled; mileage traveled, or time constraints on delivery.</v>
      </c>
    </row>
    <row r="327" spans="34:82" x14ac:dyDescent="0.25">
      <c r="AH327" s="401">
        <v>332111</v>
      </c>
      <c r="AI327" s="401" t="s">
        <v>2107</v>
      </c>
      <c r="AY327"/>
      <c r="AZ327"/>
      <c r="BL327"/>
      <c r="BM327"/>
      <c r="BZ327" s="395" t="s">
        <v>2108</v>
      </c>
      <c r="CA327">
        <f t="shared" si="26"/>
        <v>62</v>
      </c>
      <c r="CB327" t="str">
        <f t="shared" si="27"/>
        <v>N</v>
      </c>
      <c r="CC327" t="str">
        <f t="shared" si="28"/>
        <v>Dump Truck 16-33k GVW</v>
      </c>
      <c r="CD327" t="str">
        <f t="shared" si="29"/>
        <v>Vehicles operated for primarily personal purposes.</v>
      </c>
    </row>
    <row r="328" spans="34:82" x14ac:dyDescent="0.25">
      <c r="AH328" s="401">
        <v>332112</v>
      </c>
      <c r="AI328" s="240" t="s">
        <v>2109</v>
      </c>
      <c r="AY328"/>
      <c r="AZ328"/>
      <c r="BL328"/>
      <c r="BM328"/>
      <c r="BZ328" s="395" t="s">
        <v>2110</v>
      </c>
      <c r="CA328">
        <f t="shared" si="26"/>
        <v>62</v>
      </c>
      <c r="CB328" t="str">
        <f t="shared" si="27"/>
        <v>Q</v>
      </c>
      <c r="CC328" t="str">
        <f t="shared" si="28"/>
        <v>Dump Truck 16-33k GVW</v>
      </c>
      <c r="CD328" t="str">
        <f t="shared" si="29"/>
        <v>Vehicles used to haul coal from coal mines to various destinations
including but not limited to barges, railcars, power plants/stations, or any
other destination used exclusively for business purposes.</v>
      </c>
    </row>
    <row r="329" spans="34:82" x14ac:dyDescent="0.25">
      <c r="AH329" s="401">
        <v>332114</v>
      </c>
      <c r="AI329" s="240" t="s">
        <v>2111</v>
      </c>
      <c r="AY329"/>
      <c r="AZ329"/>
      <c r="BL329"/>
      <c r="BM329"/>
      <c r="BZ329" s="395" t="s">
        <v>2112</v>
      </c>
      <c r="CA329">
        <f t="shared" si="26"/>
        <v>62</v>
      </c>
      <c r="CB329" t="str">
        <f t="shared" si="27"/>
        <v>S</v>
      </c>
      <c r="CC329" t="str">
        <f t="shared" si="28"/>
        <v>Dump Truck 16-33k GVW</v>
      </c>
      <c r="CD329" t="str">
        <f t="shared" si="29"/>
        <v>Vehicles, used to carry tools, supplies or supervisory personnel to or from a jobsite, that remain parked at 2 or fewer jobsites for most of the workday. Also includes farm/yard vehicles used for incidental trips</v>
      </c>
    </row>
    <row r="330" spans="34:82" x14ac:dyDescent="0.25">
      <c r="AH330" s="401">
        <v>332117</v>
      </c>
      <c r="AI330" s="240" t="s">
        <v>2113</v>
      </c>
      <c r="AY330"/>
      <c r="AZ330"/>
      <c r="BL330"/>
      <c r="BM330"/>
      <c r="BZ330" s="395" t="s">
        <v>2114</v>
      </c>
      <c r="CA330">
        <f t="shared" si="26"/>
        <v>62</v>
      </c>
      <c r="CB330" t="str">
        <f t="shared" si="27"/>
        <v>T</v>
      </c>
      <c r="CC330" t="str">
        <f t="shared" si="28"/>
        <v>Dump Truck 16-33k GVW</v>
      </c>
      <c r="CD330" t="e">
        <f t="shared" si="29"/>
        <v>#N/A</v>
      </c>
    </row>
    <row r="331" spans="34:82" x14ac:dyDescent="0.25">
      <c r="AH331" s="401">
        <v>332119</v>
      </c>
      <c r="AI331" s="240" t="s">
        <v>2115</v>
      </c>
      <c r="AY331"/>
      <c r="AZ331"/>
      <c r="BL331"/>
      <c r="BM331"/>
      <c r="BZ331" s="395" t="s">
        <v>2116</v>
      </c>
      <c r="CA331">
        <f t="shared" si="26"/>
        <v>63</v>
      </c>
      <c r="CB331" t="str">
        <f t="shared" si="27"/>
        <v>C</v>
      </c>
      <c r="CC331" t="str">
        <f t="shared" si="28"/>
        <v>Flatbed Truck 16-26k GVW</v>
      </c>
      <c r="CD331" t="str">
        <f t="shared" si="29"/>
        <v>Vehicles which are not otherwise classified</v>
      </c>
    </row>
    <row r="332" spans="34:82" x14ac:dyDescent="0.25">
      <c r="AH332" s="401">
        <v>332215</v>
      </c>
      <c r="AI332" s="240" t="s">
        <v>2117</v>
      </c>
      <c r="AY332"/>
      <c r="AZ332"/>
      <c r="BL332"/>
      <c r="BM332"/>
      <c r="BZ332" s="395" t="s">
        <v>2118</v>
      </c>
      <c r="CA332">
        <f t="shared" si="26"/>
        <v>63</v>
      </c>
      <c r="CB332" t="str">
        <f t="shared" si="27"/>
        <v>G</v>
      </c>
      <c r="CC332" t="str">
        <f t="shared" si="28"/>
        <v>Flatbed Truck 16-26k GVW</v>
      </c>
      <c r="CD332" t="str">
        <f t="shared" si="29"/>
        <v>Vehicles used to haul cut timber, logs or pulpwood.</v>
      </c>
    </row>
    <row r="333" spans="34:82" x14ac:dyDescent="0.25">
      <c r="AH333" s="401">
        <v>332216</v>
      </c>
      <c r="AI333" s="401" t="s">
        <v>2119</v>
      </c>
      <c r="AY333"/>
      <c r="AZ333"/>
      <c r="BL333"/>
      <c r="BM333"/>
      <c r="BZ333" s="395" t="s">
        <v>2120</v>
      </c>
      <c r="CA333">
        <f t="shared" si="26"/>
        <v>63</v>
      </c>
      <c r="CB333" t="str">
        <f t="shared" si="27"/>
        <v>H</v>
      </c>
      <c r="CC333" t="str">
        <f t="shared" si="28"/>
        <v>Flatbed Truck 16-26k GVW</v>
      </c>
      <c r="CD333" t="str">
        <f t="shared" si="29"/>
        <v>Vehicles which, due to their manner of operation, are identified as having
a high risk exposure. High risk is generally based on the size/stability of
loads being hauled; mileage traveled, or time constraints on delivery.</v>
      </c>
    </row>
    <row r="334" spans="34:82" x14ac:dyDescent="0.25">
      <c r="AH334" s="401">
        <v>332311</v>
      </c>
      <c r="AI334" s="401" t="s">
        <v>2121</v>
      </c>
      <c r="AY334"/>
      <c r="AZ334"/>
      <c r="BL334"/>
      <c r="BM334"/>
      <c r="BZ334" s="404" t="s">
        <v>2122</v>
      </c>
      <c r="CA334">
        <f t="shared" si="26"/>
        <v>63</v>
      </c>
      <c r="CB334" t="str">
        <f t="shared" si="27"/>
        <v>N</v>
      </c>
      <c r="CC334" t="str">
        <f t="shared" si="28"/>
        <v>Flatbed Truck 16-26k GVW</v>
      </c>
      <c r="CD334" t="str">
        <f t="shared" si="29"/>
        <v>Vehicles operated for primarily personal purposes.</v>
      </c>
    </row>
    <row r="335" spans="34:82" x14ac:dyDescent="0.25">
      <c r="AH335" s="401">
        <v>332312</v>
      </c>
      <c r="AI335" s="401" t="s">
        <v>2123</v>
      </c>
      <c r="AY335"/>
      <c r="AZ335"/>
      <c r="BL335"/>
      <c r="BM335"/>
      <c r="BZ335" s="395" t="s">
        <v>2124</v>
      </c>
      <c r="CA335">
        <f t="shared" si="26"/>
        <v>63</v>
      </c>
      <c r="CB335" t="str">
        <f t="shared" si="27"/>
        <v>Q</v>
      </c>
      <c r="CC335" t="str">
        <f t="shared" si="28"/>
        <v>Flatbed Truck 16-26k GVW</v>
      </c>
      <c r="CD335" t="str">
        <f t="shared" si="29"/>
        <v>Vehicles used to haul coal from coal mines to various destinations
including but not limited to barges, railcars, power plants/stations, or any
other destination used exclusively for business purposes.</v>
      </c>
    </row>
    <row r="336" spans="34:82" x14ac:dyDescent="0.25">
      <c r="AH336" s="401">
        <v>332313</v>
      </c>
      <c r="AI336" s="401" t="s">
        <v>2125</v>
      </c>
      <c r="AY336"/>
      <c r="AZ336"/>
      <c r="BL336"/>
      <c r="BM336"/>
      <c r="BZ336" s="395" t="s">
        <v>2126</v>
      </c>
      <c r="CA336">
        <f t="shared" si="26"/>
        <v>63</v>
      </c>
      <c r="CB336" t="str">
        <f t="shared" si="27"/>
        <v>R</v>
      </c>
      <c r="CC336" t="str">
        <f t="shared" si="28"/>
        <v>Flatbed Truck 16-26k GVW</v>
      </c>
      <c r="CD336" t="str">
        <f t="shared" si="29"/>
        <v>Vehicles used in repossession or other high exposure towing situations.</v>
      </c>
    </row>
    <row r="337" spans="34:82" x14ac:dyDescent="0.25">
      <c r="AH337" s="401">
        <v>332321</v>
      </c>
      <c r="AI337" s="401" t="s">
        <v>2127</v>
      </c>
      <c r="AY337"/>
      <c r="AZ337"/>
      <c r="BL337"/>
      <c r="BM337"/>
      <c r="BZ337" s="395" t="s">
        <v>2128</v>
      </c>
      <c r="CA337">
        <f t="shared" si="26"/>
        <v>63</v>
      </c>
      <c r="CB337" t="str">
        <f t="shared" si="27"/>
        <v>S</v>
      </c>
      <c r="CC337" t="str">
        <f t="shared" si="28"/>
        <v>Flatbed Truck 16-26k GVW</v>
      </c>
      <c r="CD337" t="str">
        <f t="shared" si="29"/>
        <v>Vehicles, used to carry tools, supplies or supervisory personnel to or from a jobsite, that remain parked at 2 or fewer jobsites for most of the workday. Also includes farm/yard vehicles used for incidental trips</v>
      </c>
    </row>
    <row r="338" spans="34:82" x14ac:dyDescent="0.25">
      <c r="AH338" s="401">
        <v>332322</v>
      </c>
      <c r="AI338" s="401" t="s">
        <v>2129</v>
      </c>
      <c r="AY338"/>
      <c r="AZ338"/>
      <c r="BL338"/>
      <c r="BM338"/>
      <c r="BZ338" s="395" t="s">
        <v>2130</v>
      </c>
      <c r="CA338">
        <f t="shared" si="26"/>
        <v>63</v>
      </c>
      <c r="CB338" t="str">
        <f t="shared" si="27"/>
        <v>T</v>
      </c>
      <c r="CC338" t="str">
        <f t="shared" si="28"/>
        <v>Flatbed Truck 16-26k GVW</v>
      </c>
      <c r="CD338" t="e">
        <f t="shared" si="29"/>
        <v>#N/A</v>
      </c>
    </row>
    <row r="339" spans="34:82" x14ac:dyDescent="0.25">
      <c r="AH339" s="401">
        <v>332323</v>
      </c>
      <c r="AI339" s="401" t="s">
        <v>2131</v>
      </c>
      <c r="AY339"/>
      <c r="AZ339"/>
      <c r="BL339"/>
      <c r="BM339"/>
      <c r="BZ339" s="395" t="s">
        <v>2132</v>
      </c>
      <c r="CA339">
        <f t="shared" si="26"/>
        <v>63</v>
      </c>
      <c r="CB339" t="str">
        <f t="shared" si="27"/>
        <v>W</v>
      </c>
      <c r="CC339" t="str">
        <f t="shared" si="28"/>
        <v>Flatbed Truck 16-26k GVW</v>
      </c>
      <c r="CD339" t="str">
        <f t="shared" si="29"/>
        <v>Vehicles used in Tow businesses on-call 24 hours a day 7 days a week.</v>
      </c>
    </row>
    <row r="340" spans="34:82" x14ac:dyDescent="0.25">
      <c r="AH340" s="401">
        <v>332410</v>
      </c>
      <c r="AI340" s="240" t="s">
        <v>2133</v>
      </c>
      <c r="AY340"/>
      <c r="AZ340"/>
      <c r="BL340"/>
      <c r="BM340"/>
      <c r="BZ340" s="395" t="s">
        <v>2134</v>
      </c>
      <c r="CA340">
        <f t="shared" si="26"/>
        <v>64</v>
      </c>
      <c r="CB340" t="str">
        <f t="shared" si="27"/>
        <v>H</v>
      </c>
      <c r="CC340" t="str">
        <f t="shared" si="28"/>
        <v>Front Loader 0-45k</v>
      </c>
      <c r="CD340" t="str">
        <f t="shared" si="29"/>
        <v>Vehicles which, due to their manner of operation, are identified as having
a high risk exposure. High risk is generally based on the size/stability of
loads being hauled; mileage traveled, or time constraints on delivery.</v>
      </c>
    </row>
    <row r="341" spans="34:82" x14ac:dyDescent="0.25">
      <c r="AH341" s="401">
        <v>332420</v>
      </c>
      <c r="AI341" s="240" t="s">
        <v>2135</v>
      </c>
      <c r="AY341"/>
      <c r="AZ341"/>
      <c r="BL341"/>
      <c r="BM341"/>
      <c r="BZ341" s="395" t="s">
        <v>2136</v>
      </c>
      <c r="CA341">
        <f t="shared" si="26"/>
        <v>64</v>
      </c>
      <c r="CB341" t="str">
        <f t="shared" si="27"/>
        <v>N</v>
      </c>
      <c r="CC341" t="str">
        <f t="shared" si="28"/>
        <v>Front Loader 0-45k</v>
      </c>
      <c r="CD341" t="str">
        <f t="shared" si="29"/>
        <v>Vehicles operated for primarily personal purposes.</v>
      </c>
    </row>
    <row r="342" spans="34:82" x14ac:dyDescent="0.25">
      <c r="AH342" s="401">
        <v>332431</v>
      </c>
      <c r="AI342" s="240" t="s">
        <v>2137</v>
      </c>
      <c r="AY342"/>
      <c r="AZ342"/>
      <c r="BL342"/>
      <c r="BM342"/>
      <c r="BZ342" s="395" t="s">
        <v>2138</v>
      </c>
      <c r="CA342">
        <f t="shared" si="26"/>
        <v>65</v>
      </c>
      <c r="CB342" t="str">
        <f t="shared" si="27"/>
        <v>H</v>
      </c>
      <c r="CC342" t="str">
        <f t="shared" si="28"/>
        <v>Garbage Truck 0-45 GVW</v>
      </c>
      <c r="CD342" t="str">
        <f t="shared" si="29"/>
        <v>Vehicles which, due to their manner of operation, are identified as having
a high risk exposure. High risk is generally based on the size/stability of
loads being hauled; mileage traveled, or time constraints on delivery.</v>
      </c>
    </row>
    <row r="343" spans="34:82" x14ac:dyDescent="0.25">
      <c r="AH343" s="401">
        <v>332439</v>
      </c>
      <c r="AI343" s="401" t="s">
        <v>2139</v>
      </c>
      <c r="AY343"/>
      <c r="AZ343"/>
      <c r="BL343"/>
      <c r="BM343"/>
      <c r="BZ343" s="395" t="s">
        <v>2140</v>
      </c>
      <c r="CA343">
        <f t="shared" si="26"/>
        <v>65</v>
      </c>
      <c r="CB343" t="str">
        <f t="shared" si="27"/>
        <v>N</v>
      </c>
      <c r="CC343" t="str">
        <f t="shared" si="28"/>
        <v>Garbage Truck 0-45 GVW</v>
      </c>
      <c r="CD343" t="str">
        <f t="shared" si="29"/>
        <v>Vehicles operated for primarily personal purposes.</v>
      </c>
    </row>
    <row r="344" spans="34:82" x14ac:dyDescent="0.25">
      <c r="AH344" s="401">
        <v>332510</v>
      </c>
      <c r="AI344" s="240" t="s">
        <v>2141</v>
      </c>
      <c r="AY344"/>
      <c r="AZ344"/>
      <c r="BL344"/>
      <c r="BM344"/>
      <c r="BZ344" s="395" t="s">
        <v>2142</v>
      </c>
      <c r="CA344">
        <f t="shared" si="26"/>
        <v>66</v>
      </c>
      <c r="CB344" t="str">
        <f t="shared" si="27"/>
        <v>H</v>
      </c>
      <c r="CC344" t="str">
        <f t="shared" si="28"/>
        <v>Roll On Vehicle 0-45 GVW</v>
      </c>
      <c r="CD344" t="str">
        <f t="shared" si="29"/>
        <v>Vehicles which, due to their manner of operation, are identified as having
a high risk exposure. High risk is generally based on the size/stability of
loads being hauled; mileage traveled, or time constraints on delivery.</v>
      </c>
    </row>
    <row r="345" spans="34:82" x14ac:dyDescent="0.25">
      <c r="AH345" s="401">
        <v>332613</v>
      </c>
      <c r="AI345" s="401" t="s">
        <v>2143</v>
      </c>
      <c r="AY345"/>
      <c r="AZ345"/>
      <c r="BL345"/>
      <c r="BM345"/>
      <c r="BZ345" s="395" t="s">
        <v>2144</v>
      </c>
      <c r="CA345">
        <f t="shared" si="26"/>
        <v>66</v>
      </c>
      <c r="CB345" t="str">
        <f t="shared" si="27"/>
        <v>N</v>
      </c>
      <c r="CC345" t="str">
        <f t="shared" si="28"/>
        <v>Roll On Vehicle 0-45 GVW</v>
      </c>
      <c r="CD345" t="str">
        <f t="shared" si="29"/>
        <v>Vehicles operated for primarily personal purposes.</v>
      </c>
    </row>
    <row r="346" spans="34:82" x14ac:dyDescent="0.25">
      <c r="AH346" s="401">
        <v>332618</v>
      </c>
      <c r="AI346" s="401" t="s">
        <v>2145</v>
      </c>
      <c r="AY346"/>
      <c r="AZ346"/>
      <c r="BL346"/>
      <c r="BM346"/>
      <c r="BZ346" s="395" t="s">
        <v>2146</v>
      </c>
      <c r="CA346">
        <f t="shared" si="26"/>
        <v>67</v>
      </c>
      <c r="CB346" t="str">
        <f t="shared" si="27"/>
        <v>C</v>
      </c>
      <c r="CC346" t="str">
        <f t="shared" si="28"/>
        <v>Stake Truck 16-26k GVW</v>
      </c>
      <c r="CD346" t="str">
        <f t="shared" si="29"/>
        <v>Vehicles which are not otherwise classified</v>
      </c>
    </row>
    <row r="347" spans="34:82" x14ac:dyDescent="0.25">
      <c r="AH347" s="401">
        <v>332710</v>
      </c>
      <c r="AI347" s="240" t="s">
        <v>2147</v>
      </c>
      <c r="AY347"/>
      <c r="AZ347"/>
      <c r="BL347"/>
      <c r="BM347"/>
      <c r="BZ347" s="395" t="s">
        <v>2148</v>
      </c>
      <c r="CA347">
        <f t="shared" si="26"/>
        <v>67</v>
      </c>
      <c r="CB347" t="str">
        <f t="shared" si="27"/>
        <v>G</v>
      </c>
      <c r="CC347" t="str">
        <f t="shared" si="28"/>
        <v>Stake Truck 16-26k GVW</v>
      </c>
      <c r="CD347" t="str">
        <f t="shared" si="29"/>
        <v>Vehicles used to haul cut timber, logs or pulpwood.</v>
      </c>
    </row>
    <row r="348" spans="34:82" x14ac:dyDescent="0.25">
      <c r="AH348" s="401">
        <v>332721</v>
      </c>
      <c r="AI348" s="401" t="s">
        <v>2149</v>
      </c>
      <c r="AY348"/>
      <c r="AZ348"/>
      <c r="BL348"/>
      <c r="BM348"/>
      <c r="BZ348" s="395" t="s">
        <v>2150</v>
      </c>
      <c r="CA348">
        <f t="shared" si="26"/>
        <v>67</v>
      </c>
      <c r="CB348" t="str">
        <f t="shared" si="27"/>
        <v>H</v>
      </c>
      <c r="CC348" t="str">
        <f t="shared" si="28"/>
        <v>Stake Truck 16-26k GVW</v>
      </c>
      <c r="CD348" t="str">
        <f t="shared" si="29"/>
        <v>Vehicles which, due to their manner of operation, are identified as having
a high risk exposure. High risk is generally based on the size/stability of
loads being hauled; mileage traveled, or time constraints on delivery.</v>
      </c>
    </row>
    <row r="349" spans="34:82" x14ac:dyDescent="0.25">
      <c r="AH349" s="401">
        <v>332722</v>
      </c>
      <c r="AI349" s="401" t="s">
        <v>2151</v>
      </c>
      <c r="AY349"/>
      <c r="AZ349"/>
      <c r="BL349"/>
      <c r="BM349"/>
      <c r="BZ349" s="395" t="s">
        <v>2152</v>
      </c>
      <c r="CA349">
        <f t="shared" si="26"/>
        <v>67</v>
      </c>
      <c r="CB349" t="str">
        <f t="shared" si="27"/>
        <v>N</v>
      </c>
      <c r="CC349" t="str">
        <f t="shared" si="28"/>
        <v>Stake Truck 16-26k GVW</v>
      </c>
      <c r="CD349" t="str">
        <f t="shared" si="29"/>
        <v>Vehicles operated for primarily personal purposes.</v>
      </c>
    </row>
    <row r="350" spans="34:82" x14ac:dyDescent="0.25">
      <c r="AH350" s="401">
        <v>332811</v>
      </c>
      <c r="AI350" s="401" t="s">
        <v>2153</v>
      </c>
      <c r="AY350"/>
      <c r="AZ350"/>
      <c r="BL350"/>
      <c r="BM350"/>
      <c r="BZ350" s="395" t="s">
        <v>2154</v>
      </c>
      <c r="CA350">
        <f t="shared" si="26"/>
        <v>67</v>
      </c>
      <c r="CB350" t="str">
        <f t="shared" si="27"/>
        <v>Q</v>
      </c>
      <c r="CC350" t="str">
        <f t="shared" si="28"/>
        <v>Stake Truck 16-26k GVW</v>
      </c>
      <c r="CD350" t="str">
        <f t="shared" si="29"/>
        <v>Vehicles used to haul coal from coal mines to various destinations
including but not limited to barges, railcars, power plants/stations, or any
other destination used exclusively for business purposes.</v>
      </c>
    </row>
    <row r="351" spans="34:82" x14ac:dyDescent="0.25">
      <c r="AH351" s="401">
        <v>332812</v>
      </c>
      <c r="AI351" s="401" t="s">
        <v>2155</v>
      </c>
      <c r="AY351"/>
      <c r="AZ351"/>
      <c r="BL351"/>
      <c r="BM351"/>
      <c r="BZ351" s="395" t="s">
        <v>2156</v>
      </c>
      <c r="CA351">
        <f t="shared" si="26"/>
        <v>67</v>
      </c>
      <c r="CB351" t="str">
        <f t="shared" si="27"/>
        <v>S</v>
      </c>
      <c r="CC351" t="str">
        <f t="shared" si="28"/>
        <v>Stake Truck 16-26k GVW</v>
      </c>
      <c r="CD351" t="str">
        <f t="shared" si="29"/>
        <v>Vehicles, used to carry tools, supplies or supervisory personnel to or from a jobsite, that remain parked at 2 or fewer jobsites for most of the workday. Also includes farm/yard vehicles used for incidental trips</v>
      </c>
    </row>
    <row r="352" spans="34:82" x14ac:dyDescent="0.25">
      <c r="AH352" s="401">
        <v>332813</v>
      </c>
      <c r="AI352" s="401" t="s">
        <v>2157</v>
      </c>
      <c r="AY352"/>
      <c r="AZ352"/>
      <c r="BL352"/>
      <c r="BM352"/>
      <c r="BZ352" s="395" t="s">
        <v>2158</v>
      </c>
      <c r="CA352">
        <f t="shared" si="26"/>
        <v>67</v>
      </c>
      <c r="CB352" t="str">
        <f t="shared" si="27"/>
        <v>T</v>
      </c>
      <c r="CC352" t="str">
        <f t="shared" si="28"/>
        <v>Stake Truck 16-26k GVW</v>
      </c>
      <c r="CD352" t="e">
        <f t="shared" si="29"/>
        <v>#N/A</v>
      </c>
    </row>
    <row r="353" spans="34:82" x14ac:dyDescent="0.25">
      <c r="AH353" s="401">
        <v>332911</v>
      </c>
      <c r="AI353" s="240" t="s">
        <v>2159</v>
      </c>
      <c r="AY353"/>
      <c r="AZ353"/>
      <c r="BL353"/>
      <c r="BM353"/>
      <c r="BZ353" s="395" t="s">
        <v>2160</v>
      </c>
      <c r="CA353">
        <f t="shared" si="26"/>
        <v>68</v>
      </c>
      <c r="CB353" t="str">
        <f t="shared" si="27"/>
        <v>C</v>
      </c>
      <c r="CC353" t="str">
        <f t="shared" si="28"/>
        <v>Tank Truck &gt; 1400 gals</v>
      </c>
      <c r="CD353" t="str">
        <f t="shared" si="29"/>
        <v>Vehicles which are not otherwise classified</v>
      </c>
    </row>
    <row r="354" spans="34:82" x14ac:dyDescent="0.25">
      <c r="AH354" s="401">
        <v>332912</v>
      </c>
      <c r="AI354" s="240" t="s">
        <v>2161</v>
      </c>
      <c r="AY354"/>
      <c r="AZ354"/>
      <c r="BL354"/>
      <c r="BM354"/>
      <c r="BZ354" s="395" t="s">
        <v>2162</v>
      </c>
      <c r="CA354">
        <f t="shared" si="26"/>
        <v>68</v>
      </c>
      <c r="CB354" t="str">
        <f t="shared" si="27"/>
        <v>H</v>
      </c>
      <c r="CC354" t="str">
        <f t="shared" si="28"/>
        <v>Tank Truck &gt; 1400 gals</v>
      </c>
      <c r="CD354" t="str">
        <f t="shared" si="29"/>
        <v>Vehicles which, due to their manner of operation, are identified as having
a high risk exposure. High risk is generally based on the size/stability of
loads being hauled; mileage traveled, or time constraints on delivery.</v>
      </c>
    </row>
    <row r="355" spans="34:82" x14ac:dyDescent="0.25">
      <c r="AH355" s="401">
        <v>332913</v>
      </c>
      <c r="AI355" s="240" t="s">
        <v>2163</v>
      </c>
      <c r="AY355"/>
      <c r="AZ355"/>
      <c r="BL355"/>
      <c r="BM355"/>
      <c r="BZ355" s="395" t="s">
        <v>2164</v>
      </c>
      <c r="CA355">
        <f t="shared" si="26"/>
        <v>68</v>
      </c>
      <c r="CB355" t="str">
        <f t="shared" si="27"/>
        <v>N</v>
      </c>
      <c r="CC355" t="str">
        <f t="shared" si="28"/>
        <v>Tank Truck &gt; 1400 gals</v>
      </c>
      <c r="CD355" t="str">
        <f t="shared" si="29"/>
        <v>Vehicles operated for primarily personal purposes.</v>
      </c>
    </row>
    <row r="356" spans="34:82" x14ac:dyDescent="0.25">
      <c r="AH356" s="401">
        <v>332919</v>
      </c>
      <c r="AI356" s="240" t="s">
        <v>2165</v>
      </c>
      <c r="AY356"/>
      <c r="AZ356"/>
      <c r="BL356"/>
      <c r="BM356"/>
      <c r="BZ356" s="395" t="s">
        <v>2166</v>
      </c>
      <c r="CA356">
        <f t="shared" si="26"/>
        <v>68</v>
      </c>
      <c r="CB356" t="str">
        <f t="shared" si="27"/>
        <v>Q</v>
      </c>
      <c r="CC356" t="str">
        <f t="shared" si="28"/>
        <v>Tank Truck &gt; 1400 gals</v>
      </c>
      <c r="CD356" t="str">
        <f t="shared" si="29"/>
        <v>Vehicles used to haul coal from coal mines to various destinations
including but not limited to barges, railcars, power plants/stations, or any
other destination used exclusively for business purposes.</v>
      </c>
    </row>
    <row r="357" spans="34:82" x14ac:dyDescent="0.25">
      <c r="AH357" s="401">
        <v>332991</v>
      </c>
      <c r="AI357" s="240" t="s">
        <v>2167</v>
      </c>
      <c r="AY357"/>
      <c r="AZ357"/>
      <c r="BL357"/>
      <c r="BM357"/>
      <c r="BZ357" s="395" t="s">
        <v>2168</v>
      </c>
      <c r="CA357">
        <f t="shared" si="26"/>
        <v>68</v>
      </c>
      <c r="CB357" t="str">
        <f t="shared" si="27"/>
        <v>S</v>
      </c>
      <c r="CC357" t="str">
        <f t="shared" si="28"/>
        <v>Tank Truck &gt; 1400 gals</v>
      </c>
      <c r="CD357" t="str">
        <f t="shared" si="29"/>
        <v>Vehicles, used to carry tools, supplies or supervisory personnel to or from a jobsite, that remain parked at 2 or fewer jobsites for most of the workday. Also includes farm/yard vehicles used for incidental trips</v>
      </c>
    </row>
    <row r="358" spans="34:82" x14ac:dyDescent="0.25">
      <c r="AH358" s="401">
        <v>332992</v>
      </c>
      <c r="AI358" s="401" t="s">
        <v>2169</v>
      </c>
      <c r="AY358"/>
      <c r="AZ358"/>
      <c r="BL358"/>
      <c r="BM358"/>
      <c r="BZ358" s="395" t="s">
        <v>2170</v>
      </c>
      <c r="CA358">
        <f t="shared" si="26"/>
        <v>69</v>
      </c>
      <c r="CB358" t="str">
        <f t="shared" si="27"/>
        <v>G</v>
      </c>
      <c r="CC358" t="str">
        <f t="shared" si="28"/>
        <v>Logging Trailer</v>
      </c>
      <c r="CD358" t="str">
        <f t="shared" si="29"/>
        <v>Vehicles used to haul cut timber, logs or pulpwood.</v>
      </c>
    </row>
    <row r="359" spans="34:82" x14ac:dyDescent="0.25">
      <c r="AH359" s="401">
        <v>332993</v>
      </c>
      <c r="AI359" s="401" t="s">
        <v>2171</v>
      </c>
      <c r="AY359"/>
      <c r="AZ359"/>
      <c r="BL359"/>
      <c r="BM359"/>
      <c r="BZ359" s="395" t="s">
        <v>2172</v>
      </c>
      <c r="CA359">
        <f t="shared" si="26"/>
        <v>69</v>
      </c>
      <c r="CB359" t="str">
        <f t="shared" si="27"/>
        <v>N</v>
      </c>
      <c r="CC359" t="str">
        <f t="shared" si="28"/>
        <v>Logging Trailer</v>
      </c>
      <c r="CD359" t="str">
        <f t="shared" si="29"/>
        <v>Vehicles operated for primarily personal purposes.</v>
      </c>
    </row>
    <row r="360" spans="34:82" x14ac:dyDescent="0.25">
      <c r="AH360" s="401">
        <v>332994</v>
      </c>
      <c r="AI360" s="240" t="s">
        <v>2173</v>
      </c>
      <c r="AY360"/>
      <c r="AZ360"/>
      <c r="BL360"/>
      <c r="BM360"/>
      <c r="BZ360" s="395" t="s">
        <v>2174</v>
      </c>
      <c r="CA360">
        <f t="shared" si="26"/>
        <v>69</v>
      </c>
      <c r="CB360" t="str">
        <f t="shared" si="27"/>
        <v>T</v>
      </c>
      <c r="CC360" t="str">
        <f t="shared" si="28"/>
        <v>Logging Trailer</v>
      </c>
      <c r="CD360" t="e">
        <f t="shared" si="29"/>
        <v>#N/A</v>
      </c>
    </row>
    <row r="361" spans="34:82" x14ac:dyDescent="0.25">
      <c r="AH361" s="401">
        <v>332996</v>
      </c>
      <c r="AI361" s="401" t="s">
        <v>2175</v>
      </c>
      <c r="AY361"/>
      <c r="AZ361"/>
      <c r="BL361"/>
      <c r="BM361"/>
      <c r="BZ361" s="395" t="s">
        <v>2176</v>
      </c>
      <c r="CA361">
        <f t="shared" si="26"/>
        <v>6</v>
      </c>
      <c r="CB361" t="str">
        <f t="shared" si="27"/>
        <v>A</v>
      </c>
      <c r="CC361" t="str">
        <f t="shared" si="28"/>
        <v>Full size Van</v>
      </c>
      <c r="CD361" t="str">
        <f t="shared" si="29"/>
        <v>Passenger carrying vehicles of social service agencies, including
wheelchair vans.</v>
      </c>
    </row>
    <row r="362" spans="34:82" x14ac:dyDescent="0.25">
      <c r="AH362" s="401">
        <v>332999</v>
      </c>
      <c r="AI362" s="240" t="s">
        <v>2177</v>
      </c>
      <c r="AY362"/>
      <c r="AZ362"/>
      <c r="BL362"/>
      <c r="BM362"/>
      <c r="BZ362" s="395" t="s">
        <v>2178</v>
      </c>
      <c r="CA362" t="e">
        <f t="shared" si="26"/>
        <v>#VALUE!</v>
      </c>
      <c r="CB362" t="str">
        <f t="shared" si="27"/>
        <v>A</v>
      </c>
      <c r="CC362" t="e">
        <f t="shared" si="28"/>
        <v>#VALUE!</v>
      </c>
      <c r="CD362" t="str">
        <f t="shared" si="29"/>
        <v>Passenger carrying vehicles of social service agencies, including
wheelchair vans.</v>
      </c>
    </row>
    <row r="363" spans="34:82" x14ac:dyDescent="0.25">
      <c r="AH363" s="401">
        <v>333111</v>
      </c>
      <c r="AI363" s="401" t="s">
        <v>2179</v>
      </c>
      <c r="AY363"/>
      <c r="AZ363"/>
      <c r="BL363"/>
      <c r="BM363"/>
      <c r="BZ363" s="395" t="s">
        <v>2180</v>
      </c>
      <c r="CA363" t="e">
        <f t="shared" si="26"/>
        <v>#VALUE!</v>
      </c>
      <c r="CB363" t="str">
        <f t="shared" si="27"/>
        <v>D</v>
      </c>
      <c r="CC363" t="e">
        <f t="shared" si="28"/>
        <v>#VALUE!</v>
      </c>
      <c r="CD363" t="str">
        <f t="shared" si="29"/>
        <v>Vehicles used to transport children from child care centers to school
and/or occasional field trips. Must meet preferred underwriting criteria for
this use class, otherwise be written under the Livery (L) use class.</v>
      </c>
    </row>
    <row r="364" spans="34:82" x14ac:dyDescent="0.25">
      <c r="AH364" s="401">
        <v>333112</v>
      </c>
      <c r="AI364" s="401" t="s">
        <v>2181</v>
      </c>
      <c r="AY364"/>
      <c r="AZ364"/>
      <c r="BL364"/>
      <c r="BM364"/>
      <c r="BZ364" s="395" t="s">
        <v>2182</v>
      </c>
      <c r="CA364" t="e">
        <f t="shared" si="26"/>
        <v>#VALUE!</v>
      </c>
      <c r="CB364" t="str">
        <f t="shared" si="27"/>
        <v>J</v>
      </c>
      <c r="CC364" t="e">
        <f t="shared" si="28"/>
        <v>#VALUE!</v>
      </c>
      <c r="CD364" t="e">
        <f t="shared" si="29"/>
        <v>#N/A</v>
      </c>
    </row>
    <row r="365" spans="34:82" x14ac:dyDescent="0.25">
      <c r="AH365" s="401">
        <v>333120</v>
      </c>
      <c r="AI365" s="240" t="s">
        <v>2183</v>
      </c>
      <c r="AY365"/>
      <c r="AZ365"/>
      <c r="BL365"/>
      <c r="BM365"/>
      <c r="BZ365" s="395" t="s">
        <v>2184</v>
      </c>
      <c r="CA365" t="e">
        <f t="shared" si="26"/>
        <v>#VALUE!</v>
      </c>
      <c r="CB365" t="str">
        <f t="shared" si="27"/>
        <v>K</v>
      </c>
      <c r="CC365" t="e">
        <f t="shared" si="28"/>
        <v>#VALUE!</v>
      </c>
      <c r="CD365" t="str">
        <f t="shared" si="29"/>
        <v>Vans and buses owned by churches or other religious organizations, used
primarily for field trips.</v>
      </c>
    </row>
    <row r="366" spans="34:82" x14ac:dyDescent="0.25">
      <c r="AH366" s="401">
        <v>333131</v>
      </c>
      <c r="AI366" s="401" t="s">
        <v>2185</v>
      </c>
      <c r="AY366"/>
      <c r="AZ366"/>
      <c r="BL366"/>
      <c r="BM366"/>
      <c r="BZ366" s="395" t="s">
        <v>2186</v>
      </c>
      <c r="CA366" t="e">
        <f t="shared" si="26"/>
        <v>#VALUE!</v>
      </c>
      <c r="CB366" t="str">
        <f t="shared" si="27"/>
        <v>L</v>
      </c>
      <c r="CC366" t="e">
        <f t="shared" si="28"/>
        <v>#VALUE!</v>
      </c>
      <c r="CD366" t="str">
        <f t="shared" si="29"/>
        <v>Vehicles used to carry passengers not for hire, not otherwise classified,
including jeep tours, guides, and outfitters.</v>
      </c>
    </row>
    <row r="367" spans="34:82" x14ac:dyDescent="0.25">
      <c r="AH367" s="401">
        <v>333132</v>
      </c>
      <c r="AI367" s="401" t="s">
        <v>2187</v>
      </c>
      <c r="AY367"/>
      <c r="AZ367"/>
      <c r="BL367"/>
      <c r="BM367"/>
      <c r="BZ367" s="395" t="s">
        <v>2188</v>
      </c>
      <c r="CA367" t="e">
        <f t="shared" si="26"/>
        <v>#VALUE!</v>
      </c>
      <c r="CB367" t="str">
        <f t="shared" si="27"/>
        <v>N</v>
      </c>
      <c r="CC367" t="e">
        <f t="shared" si="28"/>
        <v>#VALUE!</v>
      </c>
      <c r="CD367" t="str">
        <f t="shared" si="29"/>
        <v>Vehicles operated for primarily personal purposes.</v>
      </c>
    </row>
    <row r="368" spans="34:82" x14ac:dyDescent="0.25">
      <c r="AH368" s="401">
        <v>333241</v>
      </c>
      <c r="AI368" s="401" t="s">
        <v>2189</v>
      </c>
      <c r="AY368"/>
      <c r="AZ368"/>
      <c r="BL368"/>
      <c r="BM368"/>
      <c r="BZ368" s="395" t="s">
        <v>2190</v>
      </c>
      <c r="CA368" t="e">
        <f t="shared" si="26"/>
        <v>#VALUE!</v>
      </c>
      <c r="CB368" t="str">
        <f t="shared" si="27"/>
        <v>A</v>
      </c>
      <c r="CC368" t="e">
        <f t="shared" si="28"/>
        <v>#VALUE!</v>
      </c>
      <c r="CD368" t="str">
        <f t="shared" si="29"/>
        <v>Passenger carrying vehicles of social service agencies, including
wheelchair vans.</v>
      </c>
    </row>
    <row r="369" spans="34:82" x14ac:dyDescent="0.25">
      <c r="AH369" s="401">
        <v>333242</v>
      </c>
      <c r="AI369" s="401" t="s">
        <v>2191</v>
      </c>
      <c r="AY369"/>
      <c r="AZ369"/>
      <c r="BL369"/>
      <c r="BM369"/>
      <c r="BZ369" s="395" t="s">
        <v>2192</v>
      </c>
      <c r="CA369" t="e">
        <f t="shared" si="26"/>
        <v>#VALUE!</v>
      </c>
      <c r="CB369" t="str">
        <f t="shared" si="27"/>
        <v>D</v>
      </c>
      <c r="CC369" t="e">
        <f t="shared" si="28"/>
        <v>#VALUE!</v>
      </c>
      <c r="CD369" t="str">
        <f t="shared" si="29"/>
        <v>Vehicles used to transport children from child care centers to school
and/or occasional field trips. Must meet preferred underwriting criteria for
this use class, otherwise be written under the Livery (L) use class.</v>
      </c>
    </row>
    <row r="370" spans="34:82" x14ac:dyDescent="0.25">
      <c r="AH370" s="401">
        <v>333243</v>
      </c>
      <c r="AI370" s="401" t="s">
        <v>2193</v>
      </c>
      <c r="AY370"/>
      <c r="AZ370"/>
      <c r="BL370"/>
      <c r="BM370"/>
      <c r="BZ370" s="395" t="s">
        <v>2194</v>
      </c>
      <c r="CA370" t="e">
        <f t="shared" si="26"/>
        <v>#VALUE!</v>
      </c>
      <c r="CB370" t="str">
        <f t="shared" si="27"/>
        <v>J</v>
      </c>
      <c r="CC370" t="e">
        <f t="shared" si="28"/>
        <v>#VALUE!</v>
      </c>
      <c r="CD370" t="e">
        <f t="shared" si="29"/>
        <v>#N/A</v>
      </c>
    </row>
    <row r="371" spans="34:82" x14ac:dyDescent="0.25">
      <c r="AH371" s="401">
        <v>333244</v>
      </c>
      <c r="AI371" s="401" t="s">
        <v>2195</v>
      </c>
      <c r="AY371"/>
      <c r="AZ371"/>
      <c r="BL371"/>
      <c r="BM371"/>
      <c r="BZ371" s="395" t="s">
        <v>2196</v>
      </c>
      <c r="CA371" t="e">
        <f t="shared" si="26"/>
        <v>#VALUE!</v>
      </c>
      <c r="CB371" t="str">
        <f t="shared" si="27"/>
        <v>K</v>
      </c>
      <c r="CC371" t="e">
        <f t="shared" si="28"/>
        <v>#VALUE!</v>
      </c>
      <c r="CD371" t="str">
        <f t="shared" si="29"/>
        <v>Vans and buses owned by churches or other religious organizations, used
primarily for field trips.</v>
      </c>
    </row>
    <row r="372" spans="34:82" x14ac:dyDescent="0.25">
      <c r="AH372" s="401">
        <v>333249</v>
      </c>
      <c r="AI372" s="401" t="s">
        <v>2197</v>
      </c>
      <c r="AY372"/>
      <c r="AZ372"/>
      <c r="BL372"/>
      <c r="BM372"/>
      <c r="BZ372" s="395" t="s">
        <v>2198</v>
      </c>
      <c r="CA372" t="e">
        <f t="shared" si="26"/>
        <v>#VALUE!</v>
      </c>
      <c r="CB372" t="str">
        <f t="shared" si="27"/>
        <v>L</v>
      </c>
      <c r="CC372" t="e">
        <f t="shared" si="28"/>
        <v>#VALUE!</v>
      </c>
      <c r="CD372" t="str">
        <f t="shared" si="29"/>
        <v>Vehicles used to carry passengers not for hire, not otherwise classified,
including jeep tours, guides, and outfitters.</v>
      </c>
    </row>
    <row r="373" spans="34:82" x14ac:dyDescent="0.25">
      <c r="AH373" s="401">
        <v>333314</v>
      </c>
      <c r="AI373" s="401" t="s">
        <v>2199</v>
      </c>
      <c r="AY373"/>
      <c r="AZ373"/>
      <c r="BL373"/>
      <c r="BM373"/>
      <c r="BZ373" s="395" t="s">
        <v>2200</v>
      </c>
      <c r="CA373" t="e">
        <f t="shared" si="26"/>
        <v>#VALUE!</v>
      </c>
      <c r="CB373" t="str">
        <f t="shared" si="27"/>
        <v>N</v>
      </c>
      <c r="CC373" t="e">
        <f t="shared" si="28"/>
        <v>#VALUE!</v>
      </c>
      <c r="CD373" t="str">
        <f t="shared" si="29"/>
        <v>Vehicles operated for primarily personal purposes.</v>
      </c>
    </row>
    <row r="374" spans="34:82" x14ac:dyDescent="0.25">
      <c r="AH374" s="401">
        <v>333316</v>
      </c>
      <c r="AI374" s="401" t="s">
        <v>2201</v>
      </c>
      <c r="AY374"/>
      <c r="AZ374"/>
      <c r="BL374"/>
      <c r="BM374"/>
      <c r="BZ374" s="395" t="s">
        <v>2202</v>
      </c>
      <c r="CA374">
        <f t="shared" si="26"/>
        <v>6</v>
      </c>
      <c r="CB374" t="str">
        <f t="shared" si="27"/>
        <v>C</v>
      </c>
      <c r="CC374" t="str">
        <f t="shared" si="28"/>
        <v>Full size Van</v>
      </c>
      <c r="CD374" t="str">
        <f t="shared" si="29"/>
        <v>Vehicles which are not otherwise classified</v>
      </c>
    </row>
    <row r="375" spans="34:82" x14ac:dyDescent="0.25">
      <c r="AH375" s="401">
        <v>333318</v>
      </c>
      <c r="AI375" s="240" t="s">
        <v>2203</v>
      </c>
      <c r="AY375"/>
      <c r="AZ375"/>
      <c r="BL375"/>
      <c r="BM375"/>
      <c r="BZ375" s="395" t="s">
        <v>2204</v>
      </c>
      <c r="CA375" t="e">
        <f t="shared" si="26"/>
        <v>#VALUE!</v>
      </c>
      <c r="CB375" t="str">
        <f t="shared" si="27"/>
        <v>A</v>
      </c>
      <c r="CC375" t="e">
        <f t="shared" si="28"/>
        <v>#VALUE!</v>
      </c>
      <c r="CD375" t="str">
        <f t="shared" si="29"/>
        <v>Passenger carrying vehicles of social service agencies, including
wheelchair vans.</v>
      </c>
    </row>
    <row r="376" spans="34:82" x14ac:dyDescent="0.25">
      <c r="AH376" s="401">
        <v>333413</v>
      </c>
      <c r="AI376" s="401" t="s">
        <v>2205</v>
      </c>
      <c r="AY376"/>
      <c r="AZ376"/>
      <c r="BL376"/>
      <c r="BM376"/>
      <c r="BZ376" s="395" t="s">
        <v>2206</v>
      </c>
      <c r="CA376" t="e">
        <f t="shared" si="26"/>
        <v>#VALUE!</v>
      </c>
      <c r="CB376" t="str">
        <f t="shared" si="27"/>
        <v>D</v>
      </c>
      <c r="CC376" t="e">
        <f t="shared" si="28"/>
        <v>#VALUE!</v>
      </c>
      <c r="CD376" t="str">
        <f t="shared" si="29"/>
        <v>Vehicles used to transport children from child care centers to school
and/or occasional field trips. Must meet preferred underwriting criteria for
this use class, otherwise be written under the Livery (L) use class.</v>
      </c>
    </row>
    <row r="377" spans="34:82" x14ac:dyDescent="0.25">
      <c r="AH377" s="401">
        <v>333414</v>
      </c>
      <c r="AI377" s="401" t="s">
        <v>2207</v>
      </c>
      <c r="AY377"/>
      <c r="AZ377"/>
      <c r="BL377"/>
      <c r="BM377"/>
      <c r="BZ377" s="395" t="s">
        <v>2208</v>
      </c>
      <c r="CA377" t="e">
        <f t="shared" si="26"/>
        <v>#VALUE!</v>
      </c>
      <c r="CB377" t="str">
        <f t="shared" si="27"/>
        <v>J</v>
      </c>
      <c r="CC377" t="e">
        <f t="shared" si="28"/>
        <v>#VALUE!</v>
      </c>
      <c r="CD377" t="e">
        <f t="shared" si="29"/>
        <v>#N/A</v>
      </c>
    </row>
    <row r="378" spans="34:82" x14ac:dyDescent="0.25">
      <c r="AH378" s="401">
        <v>333415</v>
      </c>
      <c r="AI378" s="240" t="s">
        <v>2209</v>
      </c>
      <c r="AY378"/>
      <c r="AZ378"/>
      <c r="BL378"/>
      <c r="BM378"/>
      <c r="BZ378" s="395" t="s">
        <v>2210</v>
      </c>
      <c r="CA378" t="e">
        <f t="shared" si="26"/>
        <v>#VALUE!</v>
      </c>
      <c r="CB378" t="str">
        <f t="shared" si="27"/>
        <v>K</v>
      </c>
      <c r="CC378" t="e">
        <f t="shared" si="28"/>
        <v>#VALUE!</v>
      </c>
      <c r="CD378" t="str">
        <f t="shared" si="29"/>
        <v>Vans and buses owned by churches or other religious organizations, used
primarily for field trips.</v>
      </c>
    </row>
    <row r="379" spans="34:82" x14ac:dyDescent="0.25">
      <c r="AH379" s="401">
        <v>333511</v>
      </c>
      <c r="AI379" s="401" t="s">
        <v>2211</v>
      </c>
      <c r="AY379"/>
      <c r="AZ379"/>
      <c r="BL379"/>
      <c r="BM379"/>
      <c r="BZ379" s="395" t="s">
        <v>2212</v>
      </c>
      <c r="CA379" t="e">
        <f t="shared" si="26"/>
        <v>#VALUE!</v>
      </c>
      <c r="CB379" t="str">
        <f t="shared" si="27"/>
        <v>L</v>
      </c>
      <c r="CC379" t="e">
        <f t="shared" si="28"/>
        <v>#VALUE!</v>
      </c>
      <c r="CD379" t="str">
        <f t="shared" si="29"/>
        <v>Vehicles used to carry passengers not for hire, not otherwise classified,
including jeep tours, guides, and outfitters.</v>
      </c>
    </row>
    <row r="380" spans="34:82" x14ac:dyDescent="0.25">
      <c r="AH380" s="401">
        <v>333514</v>
      </c>
      <c r="AI380" s="401" t="s">
        <v>2213</v>
      </c>
      <c r="AY380"/>
      <c r="AZ380"/>
      <c r="BL380"/>
      <c r="BM380"/>
      <c r="BZ380" s="395" t="s">
        <v>2214</v>
      </c>
      <c r="CA380" t="e">
        <f t="shared" si="26"/>
        <v>#VALUE!</v>
      </c>
      <c r="CB380" t="str">
        <f t="shared" si="27"/>
        <v>N</v>
      </c>
      <c r="CC380" t="e">
        <f t="shared" si="28"/>
        <v>#VALUE!</v>
      </c>
      <c r="CD380" t="str">
        <f t="shared" si="29"/>
        <v>Vehicles operated for primarily personal purposes.</v>
      </c>
    </row>
    <row r="381" spans="34:82" x14ac:dyDescent="0.25">
      <c r="AH381" s="401">
        <v>333515</v>
      </c>
      <c r="AI381" s="401" t="s">
        <v>2215</v>
      </c>
      <c r="AY381"/>
      <c r="AZ381"/>
      <c r="BL381"/>
      <c r="BM381"/>
      <c r="BZ381" s="395" t="s">
        <v>2216</v>
      </c>
      <c r="CA381">
        <f t="shared" si="26"/>
        <v>6</v>
      </c>
      <c r="CB381" t="str">
        <f t="shared" si="27"/>
        <v>D</v>
      </c>
      <c r="CC381" t="str">
        <f t="shared" si="28"/>
        <v>Full size Van</v>
      </c>
      <c r="CD381" t="str">
        <f t="shared" si="29"/>
        <v>Vehicles used to transport children from child care centers to school
and/or occasional field trips. Must meet preferred underwriting criteria for
this use class, otherwise be written under the Livery (L) use class.</v>
      </c>
    </row>
    <row r="382" spans="34:82" x14ac:dyDescent="0.25">
      <c r="AH382" s="401">
        <v>333517</v>
      </c>
      <c r="AI382" s="401" t="s">
        <v>2217</v>
      </c>
      <c r="AY382"/>
      <c r="AZ382"/>
      <c r="BL382"/>
      <c r="BM382"/>
      <c r="BZ382" s="395" t="s">
        <v>2218</v>
      </c>
      <c r="CA382" t="e">
        <f t="shared" si="26"/>
        <v>#VALUE!</v>
      </c>
      <c r="CB382" t="str">
        <f t="shared" si="27"/>
        <v>A</v>
      </c>
      <c r="CC382" t="e">
        <f t="shared" si="28"/>
        <v>#VALUE!</v>
      </c>
      <c r="CD382" t="str">
        <f t="shared" si="29"/>
        <v>Passenger carrying vehicles of social service agencies, including
wheelchair vans.</v>
      </c>
    </row>
    <row r="383" spans="34:82" x14ac:dyDescent="0.25">
      <c r="AH383" s="401">
        <v>333519</v>
      </c>
      <c r="AI383" s="401" t="s">
        <v>2219</v>
      </c>
      <c r="AY383"/>
      <c r="AZ383"/>
      <c r="BL383"/>
      <c r="BM383"/>
      <c r="BZ383" s="395" t="s">
        <v>2220</v>
      </c>
      <c r="CA383" t="e">
        <f t="shared" si="26"/>
        <v>#VALUE!</v>
      </c>
      <c r="CB383" t="str">
        <f t="shared" si="27"/>
        <v>D</v>
      </c>
      <c r="CC383" t="e">
        <f t="shared" si="28"/>
        <v>#VALUE!</v>
      </c>
      <c r="CD383" t="str">
        <f t="shared" si="29"/>
        <v>Vehicles used to transport children from child care centers to school
and/or occasional field trips. Must meet preferred underwriting criteria for
this use class, otherwise be written under the Livery (L) use class.</v>
      </c>
    </row>
    <row r="384" spans="34:82" x14ac:dyDescent="0.25">
      <c r="AH384" s="401">
        <v>333611</v>
      </c>
      <c r="AI384" s="401" t="s">
        <v>2221</v>
      </c>
      <c r="AY384"/>
      <c r="AZ384"/>
      <c r="BL384"/>
      <c r="BM384"/>
      <c r="BZ384" s="395" t="s">
        <v>2222</v>
      </c>
      <c r="CA384" t="e">
        <f t="shared" si="26"/>
        <v>#VALUE!</v>
      </c>
      <c r="CB384" t="str">
        <f t="shared" si="27"/>
        <v>J</v>
      </c>
      <c r="CC384" t="e">
        <f t="shared" si="28"/>
        <v>#VALUE!</v>
      </c>
      <c r="CD384" t="e">
        <f t="shared" si="29"/>
        <v>#N/A</v>
      </c>
    </row>
    <row r="385" spans="34:82" x14ac:dyDescent="0.25">
      <c r="AH385" s="401">
        <v>333612</v>
      </c>
      <c r="AI385" s="240" t="s">
        <v>2223</v>
      </c>
      <c r="AY385"/>
      <c r="AZ385"/>
      <c r="BL385"/>
      <c r="BM385"/>
      <c r="BZ385" s="395" t="s">
        <v>2224</v>
      </c>
      <c r="CA385" t="e">
        <f t="shared" si="26"/>
        <v>#VALUE!</v>
      </c>
      <c r="CB385" t="str">
        <f t="shared" si="27"/>
        <v>K</v>
      </c>
      <c r="CC385" t="e">
        <f t="shared" si="28"/>
        <v>#VALUE!</v>
      </c>
      <c r="CD385" t="str">
        <f t="shared" si="29"/>
        <v>Vans and buses owned by churches or other religious organizations, used
primarily for field trips.</v>
      </c>
    </row>
    <row r="386" spans="34:82" x14ac:dyDescent="0.25">
      <c r="AH386" s="401">
        <v>333613</v>
      </c>
      <c r="AI386" s="401" t="s">
        <v>2225</v>
      </c>
      <c r="AY386"/>
      <c r="AZ386"/>
      <c r="BL386"/>
      <c r="BM386"/>
      <c r="BZ386" s="395" t="s">
        <v>2226</v>
      </c>
      <c r="CA386" t="e">
        <f t="shared" si="26"/>
        <v>#VALUE!</v>
      </c>
      <c r="CB386" t="str">
        <f t="shared" si="27"/>
        <v>L</v>
      </c>
      <c r="CC386" t="e">
        <f t="shared" si="28"/>
        <v>#VALUE!</v>
      </c>
      <c r="CD386" t="str">
        <f t="shared" si="29"/>
        <v>Vehicles used to carry passengers not for hire, not otherwise classified,
including jeep tours, guides, and outfitters.</v>
      </c>
    </row>
    <row r="387" spans="34:82" x14ac:dyDescent="0.25">
      <c r="AH387" s="401">
        <v>333618</v>
      </c>
      <c r="AI387" s="401" t="s">
        <v>2227</v>
      </c>
      <c r="AY387"/>
      <c r="AZ387"/>
      <c r="BL387"/>
      <c r="BM387"/>
      <c r="BZ387" s="404" t="s">
        <v>2228</v>
      </c>
      <c r="CA387" t="e">
        <f t="shared" ref="CA387:CA450" si="30">IF(LEN(BZ387)=2,VALUE(LEFT(BZ387,1)),VALUE(LEFT(BZ387,2)))</f>
        <v>#VALUE!</v>
      </c>
      <c r="CB387" t="str">
        <f t="shared" ref="CB387:CB450" si="31">RIGHT(BZ387,1)</f>
        <v>N</v>
      </c>
      <c r="CC387" t="e">
        <f t="shared" ref="CC387:CC450" si="32">VLOOKUP($CA387,$AK$2:$AL$83,2,FALSE)</f>
        <v>#VALUE!</v>
      </c>
      <c r="CD387" t="str">
        <f t="shared" ref="CD387:CD450" si="33">VLOOKUP($CB387,$AT$20:$AU$34,2,FALSE)</f>
        <v>Vehicles operated for primarily personal purposes.</v>
      </c>
    </row>
    <row r="388" spans="34:82" x14ac:dyDescent="0.25">
      <c r="AH388" s="401">
        <v>333912</v>
      </c>
      <c r="AI388" s="401" t="s">
        <v>2229</v>
      </c>
      <c r="AY388"/>
      <c r="AZ388"/>
      <c r="BL388"/>
      <c r="BM388"/>
      <c r="BZ388" s="395" t="s">
        <v>2230</v>
      </c>
      <c r="CA388">
        <f t="shared" si="30"/>
        <v>6</v>
      </c>
      <c r="CB388" t="str">
        <f t="shared" si="31"/>
        <v>F</v>
      </c>
      <c r="CC388" t="str">
        <f t="shared" si="32"/>
        <v>Full size Van</v>
      </c>
      <c r="CD388" t="str">
        <f t="shared" si="33"/>
        <v>Vehicles owned and operated by funeral directors or funeral services.</v>
      </c>
    </row>
    <row r="389" spans="34:82" x14ac:dyDescent="0.25">
      <c r="AH389" s="401">
        <v>333914</v>
      </c>
      <c r="AI389" s="401" t="s">
        <v>2231</v>
      </c>
      <c r="AY389"/>
      <c r="AZ389"/>
      <c r="BL389"/>
      <c r="BM389"/>
      <c r="BZ389" s="395" t="s">
        <v>2232</v>
      </c>
      <c r="CA389">
        <f t="shared" si="30"/>
        <v>6</v>
      </c>
      <c r="CB389" t="str">
        <f t="shared" si="31"/>
        <v>H</v>
      </c>
      <c r="CC389" t="str">
        <f t="shared" si="32"/>
        <v>Full size Van</v>
      </c>
      <c r="CD389" t="str">
        <f t="shared" si="33"/>
        <v>Vehicles which, due to their manner of operation, are identified as having
a high risk exposure. High risk is generally based on the size/stability of
loads being hauled; mileage traveled, or time constraints on delivery.</v>
      </c>
    </row>
    <row r="390" spans="34:82" x14ac:dyDescent="0.25">
      <c r="AH390" s="401">
        <v>333921</v>
      </c>
      <c r="AI390" s="401" t="s">
        <v>2233</v>
      </c>
      <c r="AY390"/>
      <c r="AZ390"/>
      <c r="BL390"/>
      <c r="BM390"/>
      <c r="BZ390" s="395" t="s">
        <v>2234</v>
      </c>
      <c r="CA390">
        <f t="shared" si="30"/>
        <v>6</v>
      </c>
      <c r="CB390" t="str">
        <f t="shared" si="31"/>
        <v>J</v>
      </c>
      <c r="CC390" t="str">
        <f t="shared" si="32"/>
        <v>Full size Van</v>
      </c>
      <c r="CD390" t="e">
        <f t="shared" si="33"/>
        <v>#N/A</v>
      </c>
    </row>
    <row r="391" spans="34:82" x14ac:dyDescent="0.25">
      <c r="AH391" s="401">
        <v>333922</v>
      </c>
      <c r="AI391" s="401" t="s">
        <v>2235</v>
      </c>
      <c r="AY391"/>
      <c r="AZ391"/>
      <c r="BL391"/>
      <c r="BM391"/>
      <c r="BZ391" s="395" t="s">
        <v>2236</v>
      </c>
      <c r="CA391">
        <f t="shared" si="30"/>
        <v>6</v>
      </c>
      <c r="CB391" t="str">
        <f t="shared" si="31"/>
        <v>K</v>
      </c>
      <c r="CC391" t="str">
        <f t="shared" si="32"/>
        <v>Full size Van</v>
      </c>
      <c r="CD391" t="str">
        <f t="shared" si="33"/>
        <v>Vans and buses owned by churches or other religious organizations, used
primarily for field trips.</v>
      </c>
    </row>
    <row r="392" spans="34:82" x14ac:dyDescent="0.25">
      <c r="AH392" s="401">
        <v>333923</v>
      </c>
      <c r="AI392" s="401" t="s">
        <v>2237</v>
      </c>
      <c r="AY392"/>
      <c r="AZ392"/>
      <c r="BL392"/>
      <c r="BM392"/>
      <c r="BZ392" s="395" t="s">
        <v>2238</v>
      </c>
      <c r="CA392">
        <f t="shared" si="30"/>
        <v>6</v>
      </c>
      <c r="CB392" t="str">
        <f t="shared" si="31"/>
        <v>L</v>
      </c>
      <c r="CC392" t="str">
        <f t="shared" si="32"/>
        <v>Full size Van</v>
      </c>
      <c r="CD392" t="str">
        <f t="shared" si="33"/>
        <v>Vehicles used to carry passengers not for hire, not otherwise classified,
including jeep tours, guides, and outfitters.</v>
      </c>
    </row>
    <row r="393" spans="34:82" x14ac:dyDescent="0.25">
      <c r="AH393" s="401">
        <v>333924</v>
      </c>
      <c r="AI393" s="240" t="s">
        <v>2239</v>
      </c>
      <c r="AY393"/>
      <c r="AZ393"/>
      <c r="BL393"/>
      <c r="BM393"/>
      <c r="BZ393" s="395" t="s">
        <v>2240</v>
      </c>
      <c r="CA393">
        <f t="shared" si="30"/>
        <v>6</v>
      </c>
      <c r="CB393" t="str">
        <f t="shared" si="31"/>
        <v>N</v>
      </c>
      <c r="CC393" t="str">
        <f t="shared" si="32"/>
        <v>Full size Van</v>
      </c>
      <c r="CD393" t="str">
        <f t="shared" si="33"/>
        <v>Vehicles operated for primarily personal purposes.</v>
      </c>
    </row>
    <row r="394" spans="34:82" x14ac:dyDescent="0.25">
      <c r="AH394" s="401">
        <v>333991</v>
      </c>
      <c r="AI394" s="401" t="s">
        <v>2241</v>
      </c>
      <c r="AY394"/>
      <c r="AZ394"/>
      <c r="BL394"/>
      <c r="BM394"/>
      <c r="BZ394" s="395" t="s">
        <v>2242</v>
      </c>
      <c r="CA394">
        <f t="shared" si="30"/>
        <v>6</v>
      </c>
      <c r="CB394" t="str">
        <f t="shared" si="31"/>
        <v>S</v>
      </c>
      <c r="CC394" t="str">
        <f t="shared" si="32"/>
        <v>Full size Van</v>
      </c>
      <c r="CD394" t="str">
        <f t="shared" si="33"/>
        <v>Vehicles, used to carry tools, supplies or supervisory personnel to or from a jobsite, that remain parked at 2 or fewer jobsites for most of the workday. Also includes farm/yard vehicles used for incidental trips</v>
      </c>
    </row>
    <row r="395" spans="34:82" x14ac:dyDescent="0.25">
      <c r="AH395" s="401">
        <v>333992</v>
      </c>
      <c r="AI395" s="401" t="s">
        <v>2243</v>
      </c>
      <c r="AY395"/>
      <c r="AZ395"/>
      <c r="BL395"/>
      <c r="BM395"/>
      <c r="BZ395" s="395" t="s">
        <v>2244</v>
      </c>
      <c r="CA395">
        <f t="shared" si="30"/>
        <v>6</v>
      </c>
      <c r="CB395" t="str">
        <f t="shared" si="31"/>
        <v>U</v>
      </c>
      <c r="CC395" t="str">
        <f t="shared" si="32"/>
        <v>Full size Van</v>
      </c>
      <c r="CD395" t="str">
        <f t="shared" si="33"/>
        <v>Vehicles up to 16k GVW used in courier services and small package
delivery</v>
      </c>
    </row>
    <row r="396" spans="34:82" x14ac:dyDescent="0.25">
      <c r="AH396" s="401">
        <v>333993</v>
      </c>
      <c r="AI396" s="401" t="s">
        <v>2245</v>
      </c>
      <c r="AY396"/>
      <c r="AZ396"/>
      <c r="BL396"/>
      <c r="BM396"/>
      <c r="BZ396" s="395" t="s">
        <v>2246</v>
      </c>
      <c r="CA396">
        <f t="shared" si="30"/>
        <v>6</v>
      </c>
      <c r="CB396" t="str">
        <f t="shared" si="31"/>
        <v>Z</v>
      </c>
      <c r="CC396" t="str">
        <f t="shared" si="32"/>
        <v>Full size Van</v>
      </c>
      <c r="CD396" t="str">
        <f t="shared" si="33"/>
        <v>Vehicles used to deliver food prepared to order.</v>
      </c>
    </row>
    <row r="397" spans="34:82" x14ac:dyDescent="0.25">
      <c r="AH397" s="401">
        <v>333994</v>
      </c>
      <c r="AI397" s="240" t="s">
        <v>2247</v>
      </c>
      <c r="AY397"/>
      <c r="AZ397"/>
      <c r="BL397"/>
      <c r="BM397"/>
      <c r="BZ397" s="395" t="s">
        <v>2248</v>
      </c>
      <c r="CA397">
        <f t="shared" si="30"/>
        <v>72</v>
      </c>
      <c r="CB397" t="str">
        <f t="shared" si="31"/>
        <v>C</v>
      </c>
      <c r="CC397" t="str">
        <f t="shared" si="32"/>
        <v>Dump Truck &gt;45k GVW</v>
      </c>
      <c r="CD397" t="str">
        <f t="shared" si="33"/>
        <v>Vehicles which are not otherwise classified</v>
      </c>
    </row>
    <row r="398" spans="34:82" x14ac:dyDescent="0.25">
      <c r="AH398" s="401">
        <v>333995</v>
      </c>
      <c r="AI398" s="240" t="s">
        <v>2249</v>
      </c>
      <c r="AY398"/>
      <c r="AZ398"/>
      <c r="BL398"/>
      <c r="BM398"/>
      <c r="BZ398" s="395" t="s">
        <v>2250</v>
      </c>
      <c r="CA398">
        <f t="shared" si="30"/>
        <v>72</v>
      </c>
      <c r="CB398" t="str">
        <f t="shared" si="31"/>
        <v>H</v>
      </c>
      <c r="CC398" t="str">
        <f t="shared" si="32"/>
        <v>Dump Truck &gt;45k GVW</v>
      </c>
      <c r="CD398" t="str">
        <f t="shared" si="33"/>
        <v>Vehicles which, due to their manner of operation, are identified as having
a high risk exposure. High risk is generally based on the size/stability of
loads being hauled; mileage traveled, or time constraints on delivery.</v>
      </c>
    </row>
    <row r="399" spans="34:82" x14ac:dyDescent="0.25">
      <c r="AH399" s="401">
        <v>333996</v>
      </c>
      <c r="AI399" s="240" t="s">
        <v>2251</v>
      </c>
      <c r="AY399"/>
      <c r="AZ399"/>
      <c r="BL399"/>
      <c r="BM399"/>
      <c r="BZ399" s="395" t="s">
        <v>2252</v>
      </c>
      <c r="CA399">
        <f t="shared" si="30"/>
        <v>72</v>
      </c>
      <c r="CB399" t="str">
        <f t="shared" si="31"/>
        <v>N</v>
      </c>
      <c r="CC399" t="str">
        <f t="shared" si="32"/>
        <v>Dump Truck &gt;45k GVW</v>
      </c>
      <c r="CD399" t="str">
        <f t="shared" si="33"/>
        <v>Vehicles operated for primarily personal purposes.</v>
      </c>
    </row>
    <row r="400" spans="34:82" x14ac:dyDescent="0.25">
      <c r="AH400" s="401">
        <v>333997</v>
      </c>
      <c r="AI400" s="240" t="s">
        <v>2253</v>
      </c>
      <c r="AY400"/>
      <c r="AZ400"/>
      <c r="BL400"/>
      <c r="BM400"/>
      <c r="BZ400" s="395" t="s">
        <v>2254</v>
      </c>
      <c r="CA400">
        <f t="shared" si="30"/>
        <v>72</v>
      </c>
      <c r="CB400" t="str">
        <f t="shared" si="31"/>
        <v>Q</v>
      </c>
      <c r="CC400" t="str">
        <f t="shared" si="32"/>
        <v>Dump Truck &gt;45k GVW</v>
      </c>
      <c r="CD400" t="str">
        <f t="shared" si="33"/>
        <v>Vehicles used to haul coal from coal mines to various destinations
including but not limited to barges, railcars, power plants/stations, or any
other destination used exclusively for business purposes.</v>
      </c>
    </row>
    <row r="401" spans="34:82" x14ac:dyDescent="0.25">
      <c r="AH401" s="401">
        <v>333999</v>
      </c>
      <c r="AI401" s="240" t="s">
        <v>2255</v>
      </c>
      <c r="AY401"/>
      <c r="AZ401"/>
      <c r="BL401"/>
      <c r="BM401"/>
      <c r="BZ401" s="395" t="s">
        <v>2256</v>
      </c>
      <c r="CA401">
        <f t="shared" si="30"/>
        <v>72</v>
      </c>
      <c r="CB401" t="str">
        <f t="shared" si="31"/>
        <v>S</v>
      </c>
      <c r="CC401" t="str">
        <f t="shared" si="32"/>
        <v>Dump Truck &gt;45k GVW</v>
      </c>
      <c r="CD401" t="str">
        <f t="shared" si="33"/>
        <v>Vehicles, used to carry tools, supplies or supervisory personnel to or from a jobsite, that remain parked at 2 or fewer jobsites for most of the workday. Also includes farm/yard vehicles used for incidental trips</v>
      </c>
    </row>
    <row r="402" spans="34:82" x14ac:dyDescent="0.25">
      <c r="AH402" s="401">
        <v>334111</v>
      </c>
      <c r="AI402" s="401" t="s">
        <v>2257</v>
      </c>
      <c r="AY402"/>
      <c r="AZ402"/>
      <c r="BL402"/>
      <c r="BM402"/>
      <c r="BZ402" s="395" t="s">
        <v>2258</v>
      </c>
      <c r="CA402">
        <f t="shared" si="30"/>
        <v>72</v>
      </c>
      <c r="CB402" t="str">
        <f t="shared" si="31"/>
        <v>T</v>
      </c>
      <c r="CC402" t="str">
        <f t="shared" si="32"/>
        <v>Dump Truck &gt;45k GVW</v>
      </c>
      <c r="CD402" t="e">
        <f t="shared" si="33"/>
        <v>#N/A</v>
      </c>
    </row>
    <row r="403" spans="34:82" x14ac:dyDescent="0.25">
      <c r="AH403" s="401">
        <v>334112</v>
      </c>
      <c r="AI403" s="401" t="s">
        <v>2259</v>
      </c>
      <c r="AY403"/>
      <c r="AZ403"/>
      <c r="BL403"/>
      <c r="BM403"/>
      <c r="BZ403" s="395" t="s">
        <v>2260</v>
      </c>
      <c r="CA403">
        <f t="shared" si="30"/>
        <v>73</v>
      </c>
      <c r="CB403" t="str">
        <f t="shared" si="31"/>
        <v>C</v>
      </c>
      <c r="CC403" t="str">
        <f t="shared" si="32"/>
        <v>Dump Truck 33-45k GVW</v>
      </c>
      <c r="CD403" t="str">
        <f t="shared" si="33"/>
        <v>Vehicles which are not otherwise classified</v>
      </c>
    </row>
    <row r="404" spans="34:82" x14ac:dyDescent="0.25">
      <c r="AH404" s="401">
        <v>334118</v>
      </c>
      <c r="AI404" s="401" t="s">
        <v>2261</v>
      </c>
      <c r="AY404"/>
      <c r="AZ404"/>
      <c r="BL404"/>
      <c r="BM404"/>
      <c r="BZ404" s="395" t="s">
        <v>2262</v>
      </c>
      <c r="CA404">
        <f t="shared" si="30"/>
        <v>73</v>
      </c>
      <c r="CB404" t="str">
        <f t="shared" si="31"/>
        <v>H</v>
      </c>
      <c r="CC404" t="str">
        <f t="shared" si="32"/>
        <v>Dump Truck 33-45k GVW</v>
      </c>
      <c r="CD404" t="str">
        <f t="shared" si="33"/>
        <v>Vehicles which, due to their manner of operation, are identified as having
a high risk exposure. High risk is generally based on the size/stability of
loads being hauled; mileage traveled, or time constraints on delivery.</v>
      </c>
    </row>
    <row r="405" spans="34:82" x14ac:dyDescent="0.25">
      <c r="AH405" s="401">
        <v>334210</v>
      </c>
      <c r="AI405" s="240" t="s">
        <v>2263</v>
      </c>
      <c r="AY405"/>
      <c r="AZ405"/>
      <c r="BL405"/>
      <c r="BM405"/>
      <c r="BZ405" s="395" t="s">
        <v>2264</v>
      </c>
      <c r="CA405">
        <f t="shared" si="30"/>
        <v>73</v>
      </c>
      <c r="CB405" t="str">
        <f t="shared" si="31"/>
        <v>N</v>
      </c>
      <c r="CC405" t="str">
        <f t="shared" si="32"/>
        <v>Dump Truck 33-45k GVW</v>
      </c>
      <c r="CD405" t="str">
        <f t="shared" si="33"/>
        <v>Vehicles operated for primarily personal purposes.</v>
      </c>
    </row>
    <row r="406" spans="34:82" x14ac:dyDescent="0.25">
      <c r="AH406" s="401">
        <v>334220</v>
      </c>
      <c r="AI406" s="240" t="s">
        <v>2265</v>
      </c>
      <c r="AY406"/>
      <c r="AZ406"/>
      <c r="BL406"/>
      <c r="BM406"/>
      <c r="BZ406" s="395" t="s">
        <v>2266</v>
      </c>
      <c r="CA406">
        <f t="shared" si="30"/>
        <v>73</v>
      </c>
      <c r="CB406" t="str">
        <f t="shared" si="31"/>
        <v>Q</v>
      </c>
      <c r="CC406" t="str">
        <f t="shared" si="32"/>
        <v>Dump Truck 33-45k GVW</v>
      </c>
      <c r="CD406" t="str">
        <f t="shared" si="33"/>
        <v>Vehicles used to haul coal from coal mines to various destinations
including but not limited to barges, railcars, power plants/stations, or any
other destination used exclusively for business purposes.</v>
      </c>
    </row>
    <row r="407" spans="34:82" x14ac:dyDescent="0.25">
      <c r="AH407" s="401">
        <v>334290</v>
      </c>
      <c r="AI407" s="240" t="s">
        <v>2267</v>
      </c>
      <c r="AY407"/>
      <c r="AZ407"/>
      <c r="BL407"/>
      <c r="BM407"/>
      <c r="BZ407" s="395" t="s">
        <v>2268</v>
      </c>
      <c r="CA407">
        <f t="shared" si="30"/>
        <v>73</v>
      </c>
      <c r="CB407" t="str">
        <f t="shared" si="31"/>
        <v>S</v>
      </c>
      <c r="CC407" t="str">
        <f t="shared" si="32"/>
        <v>Dump Truck 33-45k GVW</v>
      </c>
      <c r="CD407" t="str">
        <f t="shared" si="33"/>
        <v>Vehicles, used to carry tools, supplies or supervisory personnel to or from a jobsite, that remain parked at 2 or fewer jobsites for most of the workday. Also includes farm/yard vehicles used for incidental trips</v>
      </c>
    </row>
    <row r="408" spans="34:82" x14ac:dyDescent="0.25">
      <c r="AH408" s="401">
        <v>334310</v>
      </c>
      <c r="AI408" s="240" t="s">
        <v>2269</v>
      </c>
      <c r="AY408"/>
      <c r="AZ408"/>
      <c r="BL408"/>
      <c r="BM408"/>
      <c r="BZ408" s="395" t="s">
        <v>2270</v>
      </c>
      <c r="CA408">
        <f t="shared" si="30"/>
        <v>73</v>
      </c>
      <c r="CB408" t="str">
        <f t="shared" si="31"/>
        <v>T</v>
      </c>
      <c r="CC408" t="str">
        <f t="shared" si="32"/>
        <v>Dump Truck 33-45k GVW</v>
      </c>
      <c r="CD408" t="e">
        <f t="shared" si="33"/>
        <v>#N/A</v>
      </c>
    </row>
    <row r="409" spans="34:82" x14ac:dyDescent="0.25">
      <c r="AH409" s="401">
        <v>334412</v>
      </c>
      <c r="AI409" s="401" t="s">
        <v>2271</v>
      </c>
      <c r="AY409"/>
      <c r="AZ409"/>
      <c r="BL409"/>
      <c r="BM409"/>
      <c r="BZ409" s="395" t="s">
        <v>2272</v>
      </c>
      <c r="CA409">
        <f t="shared" si="30"/>
        <v>74</v>
      </c>
      <c r="CB409" t="str">
        <f t="shared" si="31"/>
        <v>H</v>
      </c>
      <c r="CC409" t="str">
        <f t="shared" si="32"/>
        <v>Front Loader &gt;45k GVW</v>
      </c>
      <c r="CD409" t="str">
        <f t="shared" si="33"/>
        <v>Vehicles which, due to their manner of operation, are identified as having
a high risk exposure. High risk is generally based on the size/stability of
loads being hauled; mileage traveled, or time constraints on delivery.</v>
      </c>
    </row>
    <row r="410" spans="34:82" x14ac:dyDescent="0.25">
      <c r="AH410" s="401">
        <v>334413</v>
      </c>
      <c r="AI410" s="401" t="s">
        <v>2273</v>
      </c>
      <c r="AY410"/>
      <c r="AZ410"/>
      <c r="BL410"/>
      <c r="BM410"/>
      <c r="BZ410" s="395" t="s">
        <v>2274</v>
      </c>
      <c r="CA410">
        <f t="shared" si="30"/>
        <v>74</v>
      </c>
      <c r="CB410" t="str">
        <f t="shared" si="31"/>
        <v>N</v>
      </c>
      <c r="CC410" t="str">
        <f t="shared" si="32"/>
        <v>Front Loader &gt;45k GVW</v>
      </c>
      <c r="CD410" t="str">
        <f t="shared" si="33"/>
        <v>Vehicles operated for primarily personal purposes.</v>
      </c>
    </row>
    <row r="411" spans="34:82" x14ac:dyDescent="0.25">
      <c r="AH411" s="401">
        <v>334416</v>
      </c>
      <c r="AI411" s="401" t="s">
        <v>2275</v>
      </c>
      <c r="AY411"/>
      <c r="AZ411"/>
      <c r="BL411"/>
      <c r="BM411"/>
      <c r="BZ411" s="395" t="s">
        <v>2276</v>
      </c>
      <c r="CA411">
        <f t="shared" si="30"/>
        <v>75</v>
      </c>
      <c r="CB411" t="str">
        <f t="shared" si="31"/>
        <v>H</v>
      </c>
      <c r="CC411" t="str">
        <f t="shared" si="32"/>
        <v>Garbage Truck &gt;45 GVW</v>
      </c>
      <c r="CD411" t="str">
        <f t="shared" si="33"/>
        <v>Vehicles which, due to their manner of operation, are identified as having
a high risk exposure. High risk is generally based on the size/stability of
loads being hauled; mileage traveled, or time constraints on delivery.</v>
      </c>
    </row>
    <row r="412" spans="34:82" x14ac:dyDescent="0.25">
      <c r="AH412" s="401">
        <v>334417</v>
      </c>
      <c r="AI412" s="401" t="s">
        <v>2277</v>
      </c>
      <c r="AY412"/>
      <c r="AZ412"/>
      <c r="BL412"/>
      <c r="BM412"/>
      <c r="BZ412" s="395" t="s">
        <v>2278</v>
      </c>
      <c r="CA412">
        <f t="shared" si="30"/>
        <v>75</v>
      </c>
      <c r="CB412" t="str">
        <f t="shared" si="31"/>
        <v>N</v>
      </c>
      <c r="CC412" t="str">
        <f t="shared" si="32"/>
        <v>Garbage Truck &gt;45 GVW</v>
      </c>
      <c r="CD412" t="str">
        <f t="shared" si="33"/>
        <v>Vehicles operated for primarily personal purposes.</v>
      </c>
    </row>
    <row r="413" spans="34:82" x14ac:dyDescent="0.25">
      <c r="AH413" s="401">
        <v>334418</v>
      </c>
      <c r="AI413" s="401" t="s">
        <v>2279</v>
      </c>
      <c r="AY413"/>
      <c r="AZ413"/>
      <c r="BL413"/>
      <c r="BM413"/>
      <c r="BZ413" s="395" t="s">
        <v>2280</v>
      </c>
      <c r="CA413">
        <f t="shared" si="30"/>
        <v>76</v>
      </c>
      <c r="CB413" t="str">
        <f t="shared" si="31"/>
        <v>H</v>
      </c>
      <c r="CC413" t="str">
        <f t="shared" si="32"/>
        <v>Roll On Vehicle &gt;45k GVW</v>
      </c>
      <c r="CD413" t="str">
        <f t="shared" si="33"/>
        <v>Vehicles which, due to their manner of operation, are identified as having
a high risk exposure. High risk is generally based on the size/stability of
loads being hauled; mileage traveled, or time constraints on delivery.</v>
      </c>
    </row>
    <row r="414" spans="34:82" x14ac:dyDescent="0.25">
      <c r="AH414" s="401">
        <v>334419</v>
      </c>
      <c r="AI414" s="401" t="s">
        <v>2281</v>
      </c>
      <c r="AY414"/>
      <c r="AZ414"/>
      <c r="BL414"/>
      <c r="BM414"/>
      <c r="BZ414" s="395" t="s">
        <v>2282</v>
      </c>
      <c r="CA414">
        <f t="shared" si="30"/>
        <v>76</v>
      </c>
      <c r="CB414" t="str">
        <f t="shared" si="31"/>
        <v>N</v>
      </c>
      <c r="CC414" t="str">
        <f t="shared" si="32"/>
        <v>Roll On Vehicle &gt;45k GVW</v>
      </c>
      <c r="CD414" t="str">
        <f t="shared" si="33"/>
        <v>Vehicles operated for primarily personal purposes.</v>
      </c>
    </row>
    <row r="415" spans="34:82" x14ac:dyDescent="0.25">
      <c r="AH415" s="401">
        <v>334510</v>
      </c>
      <c r="AI415" s="240" t="s">
        <v>2283</v>
      </c>
      <c r="AY415"/>
      <c r="AZ415"/>
      <c r="BL415"/>
      <c r="BM415"/>
      <c r="BZ415" s="395" t="s">
        <v>2284</v>
      </c>
      <c r="CA415">
        <f t="shared" si="30"/>
        <v>77</v>
      </c>
      <c r="CB415" t="str">
        <f t="shared" si="31"/>
        <v>C</v>
      </c>
      <c r="CC415" t="str">
        <f t="shared" si="32"/>
        <v>Bucket Truck/Cherry Picker 0-16k GVW</v>
      </c>
      <c r="CD415" t="str">
        <f t="shared" si="33"/>
        <v>Vehicles which are not otherwise classified</v>
      </c>
    </row>
    <row r="416" spans="34:82" x14ac:dyDescent="0.25">
      <c r="AH416" s="401">
        <v>334511</v>
      </c>
      <c r="AI416" s="401" t="s">
        <v>2285</v>
      </c>
      <c r="AY416"/>
      <c r="AZ416"/>
      <c r="BL416"/>
      <c r="BM416"/>
      <c r="BZ416" s="395" t="s">
        <v>2286</v>
      </c>
      <c r="CA416">
        <f t="shared" si="30"/>
        <v>77</v>
      </c>
      <c r="CB416" t="str">
        <f t="shared" si="31"/>
        <v>H</v>
      </c>
      <c r="CC416" t="str">
        <f t="shared" si="32"/>
        <v>Bucket Truck/Cherry Picker 0-16k GVW</v>
      </c>
      <c r="CD416" t="str">
        <f t="shared" si="33"/>
        <v>Vehicles which, due to their manner of operation, are identified as having
a high risk exposure. High risk is generally based on the size/stability of
loads being hauled; mileage traveled, or time constraints on delivery.</v>
      </c>
    </row>
    <row r="417" spans="34:82" x14ac:dyDescent="0.25">
      <c r="AH417" s="401">
        <v>334512</v>
      </c>
      <c r="AI417" s="240" t="s">
        <v>2287</v>
      </c>
      <c r="AY417"/>
      <c r="AZ417"/>
      <c r="BL417"/>
      <c r="BM417"/>
      <c r="BZ417" s="395" t="s">
        <v>2288</v>
      </c>
      <c r="CA417">
        <f t="shared" si="30"/>
        <v>77</v>
      </c>
      <c r="CB417" t="str">
        <f t="shared" si="31"/>
        <v>N</v>
      </c>
      <c r="CC417" t="str">
        <f t="shared" si="32"/>
        <v>Bucket Truck/Cherry Picker 0-16k GVW</v>
      </c>
      <c r="CD417" t="str">
        <f t="shared" si="33"/>
        <v>Vehicles operated for primarily personal purposes.</v>
      </c>
    </row>
    <row r="418" spans="34:82" x14ac:dyDescent="0.25">
      <c r="AH418" s="401">
        <v>334513</v>
      </c>
      <c r="AI418" s="240" t="s">
        <v>2289</v>
      </c>
      <c r="AY418"/>
      <c r="AZ418"/>
      <c r="BL418"/>
      <c r="BM418"/>
      <c r="BZ418" s="395" t="s">
        <v>2290</v>
      </c>
      <c r="CA418">
        <f t="shared" si="30"/>
        <v>77</v>
      </c>
      <c r="CB418" t="str">
        <f t="shared" si="31"/>
        <v>S</v>
      </c>
      <c r="CC418" t="str">
        <f t="shared" si="32"/>
        <v>Bucket Truck/Cherry Picker 0-16k GVW</v>
      </c>
      <c r="CD418" t="str">
        <f t="shared" si="33"/>
        <v>Vehicles, used to carry tools, supplies or supervisory personnel to or from a jobsite, that remain parked at 2 or fewer jobsites for most of the workday. Also includes farm/yard vehicles used for incidental trips</v>
      </c>
    </row>
    <row r="419" spans="34:82" x14ac:dyDescent="0.25">
      <c r="AH419" s="401">
        <v>334514</v>
      </c>
      <c r="AI419" s="240" t="s">
        <v>2291</v>
      </c>
      <c r="AY419"/>
      <c r="AZ419"/>
      <c r="BL419"/>
      <c r="BM419"/>
      <c r="BZ419" s="395" t="s">
        <v>2292</v>
      </c>
      <c r="CA419">
        <f t="shared" si="30"/>
        <v>78</v>
      </c>
      <c r="CB419" t="str">
        <f t="shared" si="31"/>
        <v>C</v>
      </c>
      <c r="CC419" t="str">
        <f t="shared" si="32"/>
        <v>Bucket Truck/Cherry Picker 16-26k GVW</v>
      </c>
      <c r="CD419" t="str">
        <f t="shared" si="33"/>
        <v>Vehicles which are not otherwise classified</v>
      </c>
    </row>
    <row r="420" spans="34:82" x14ac:dyDescent="0.25">
      <c r="AH420" s="401">
        <v>334515</v>
      </c>
      <c r="AI420" s="240" t="s">
        <v>2293</v>
      </c>
      <c r="AY420"/>
      <c r="AZ420"/>
      <c r="BL420"/>
      <c r="BM420"/>
      <c r="BZ420" s="395" t="s">
        <v>2294</v>
      </c>
      <c r="CA420">
        <f t="shared" si="30"/>
        <v>78</v>
      </c>
      <c r="CB420" t="str">
        <f t="shared" si="31"/>
        <v>H</v>
      </c>
      <c r="CC420" t="str">
        <f t="shared" si="32"/>
        <v>Bucket Truck/Cherry Picker 16-26k GVW</v>
      </c>
      <c r="CD420" t="str">
        <f t="shared" si="33"/>
        <v>Vehicles which, due to their manner of operation, are identified as having
a high risk exposure. High risk is generally based on the size/stability of
loads being hauled; mileage traveled, or time constraints on delivery.</v>
      </c>
    </row>
    <row r="421" spans="34:82" x14ac:dyDescent="0.25">
      <c r="AH421" s="401">
        <v>334516</v>
      </c>
      <c r="AI421" s="240" t="s">
        <v>2295</v>
      </c>
      <c r="AY421"/>
      <c r="AZ421"/>
      <c r="BL421"/>
      <c r="BM421"/>
      <c r="BZ421" s="395" t="s">
        <v>2296</v>
      </c>
      <c r="CA421">
        <f t="shared" si="30"/>
        <v>78</v>
      </c>
      <c r="CB421" t="str">
        <f t="shared" si="31"/>
        <v>N</v>
      </c>
      <c r="CC421" t="str">
        <f t="shared" si="32"/>
        <v>Bucket Truck/Cherry Picker 16-26k GVW</v>
      </c>
      <c r="CD421" t="str">
        <f t="shared" si="33"/>
        <v>Vehicles operated for primarily personal purposes.</v>
      </c>
    </row>
    <row r="422" spans="34:82" x14ac:dyDescent="0.25">
      <c r="AH422" s="401">
        <v>334517</v>
      </c>
      <c r="AI422" s="240" t="s">
        <v>2297</v>
      </c>
      <c r="AY422"/>
      <c r="AZ422"/>
      <c r="BL422"/>
      <c r="BM422"/>
      <c r="BZ422" s="395" t="s">
        <v>2298</v>
      </c>
      <c r="CA422">
        <f t="shared" si="30"/>
        <v>78</v>
      </c>
      <c r="CB422" t="str">
        <f t="shared" si="31"/>
        <v>S</v>
      </c>
      <c r="CC422" t="str">
        <f t="shared" si="32"/>
        <v>Bucket Truck/Cherry Picker 16-26k GVW</v>
      </c>
      <c r="CD422" t="str">
        <f t="shared" si="33"/>
        <v>Vehicles, used to carry tools, supplies or supervisory personnel to or from a jobsite, that remain parked at 2 or fewer jobsites for most of the workday. Also includes farm/yard vehicles used for incidental trips</v>
      </c>
    </row>
    <row r="423" spans="34:82" x14ac:dyDescent="0.25">
      <c r="AH423" s="401">
        <v>334519</v>
      </c>
      <c r="AI423" s="240" t="s">
        <v>2299</v>
      </c>
      <c r="AY423"/>
      <c r="AZ423"/>
      <c r="BL423"/>
      <c r="BM423"/>
      <c r="BZ423" s="395" t="s">
        <v>2300</v>
      </c>
      <c r="CA423">
        <f t="shared" si="30"/>
        <v>79</v>
      </c>
      <c r="CB423" t="str">
        <f t="shared" si="31"/>
        <v>C</v>
      </c>
      <c r="CC423" t="str">
        <f t="shared" si="32"/>
        <v>Bucket Truck/Cherry Picker &gt;26K GVW</v>
      </c>
      <c r="CD423" t="str">
        <f t="shared" si="33"/>
        <v>Vehicles which are not otherwise classified</v>
      </c>
    </row>
    <row r="424" spans="34:82" x14ac:dyDescent="0.25">
      <c r="AH424" s="401">
        <v>334613</v>
      </c>
      <c r="AI424" s="401" t="s">
        <v>2301</v>
      </c>
      <c r="AY424"/>
      <c r="AZ424"/>
      <c r="BL424"/>
      <c r="BM424"/>
      <c r="BZ424" s="395" t="s">
        <v>2302</v>
      </c>
      <c r="CA424">
        <f t="shared" si="30"/>
        <v>79</v>
      </c>
      <c r="CB424" t="str">
        <f t="shared" si="31"/>
        <v>H</v>
      </c>
      <c r="CC424" t="str">
        <f t="shared" si="32"/>
        <v>Bucket Truck/Cherry Picker &gt;26K GVW</v>
      </c>
      <c r="CD424" t="str">
        <f t="shared" si="33"/>
        <v>Vehicles which, due to their manner of operation, are identified as having
a high risk exposure. High risk is generally based on the size/stability of
loads being hauled; mileage traveled, or time constraints on delivery.</v>
      </c>
    </row>
    <row r="425" spans="34:82" x14ac:dyDescent="0.25">
      <c r="AH425" s="401">
        <v>334614</v>
      </c>
      <c r="AI425" s="401" t="s">
        <v>2303</v>
      </c>
      <c r="AY425"/>
      <c r="AZ425"/>
      <c r="BL425"/>
      <c r="BM425"/>
      <c r="BZ425" s="395" t="s">
        <v>2304</v>
      </c>
      <c r="CA425">
        <f t="shared" si="30"/>
        <v>79</v>
      </c>
      <c r="CB425" t="str">
        <f t="shared" si="31"/>
        <v>N</v>
      </c>
      <c r="CC425" t="str">
        <f t="shared" si="32"/>
        <v>Bucket Truck/Cherry Picker &gt;26K GVW</v>
      </c>
      <c r="CD425" t="str">
        <f t="shared" si="33"/>
        <v>Vehicles operated for primarily personal purposes.</v>
      </c>
    </row>
    <row r="426" spans="34:82" x14ac:dyDescent="0.25">
      <c r="AH426" s="401">
        <v>335110</v>
      </c>
      <c r="AI426" s="240" t="s">
        <v>2305</v>
      </c>
      <c r="AY426"/>
      <c r="AZ426"/>
      <c r="BL426"/>
      <c r="BM426"/>
      <c r="BZ426" s="395" t="s">
        <v>2306</v>
      </c>
      <c r="CA426">
        <f t="shared" si="30"/>
        <v>79</v>
      </c>
      <c r="CB426" t="str">
        <f t="shared" si="31"/>
        <v>S</v>
      </c>
      <c r="CC426" t="str">
        <f t="shared" si="32"/>
        <v>Bucket Truck/Cherry Picker &gt;26K GVW</v>
      </c>
      <c r="CD426" t="str">
        <f t="shared" si="33"/>
        <v>Vehicles, used to carry tools, supplies or supervisory personnel to or from a jobsite, that remain parked at 2 or fewer jobsites for most of the workday. Also includes farm/yard vehicles used for incidental trips</v>
      </c>
    </row>
    <row r="427" spans="34:82" x14ac:dyDescent="0.25">
      <c r="AH427" s="401">
        <v>335121</v>
      </c>
      <c r="AI427" s="401" t="s">
        <v>2307</v>
      </c>
      <c r="AY427"/>
      <c r="AZ427"/>
      <c r="BL427"/>
      <c r="BM427"/>
      <c r="BZ427" s="395" t="s">
        <v>2308</v>
      </c>
      <c r="CA427">
        <f t="shared" si="30"/>
        <v>7</v>
      </c>
      <c r="CB427" t="str">
        <f t="shared" si="31"/>
        <v>C</v>
      </c>
      <c r="CC427" t="str">
        <f t="shared" si="32"/>
        <v>Stake Truck 0-16k GVW</v>
      </c>
      <c r="CD427" t="str">
        <f t="shared" si="33"/>
        <v>Vehicles which are not otherwise classified</v>
      </c>
    </row>
    <row r="428" spans="34:82" x14ac:dyDescent="0.25">
      <c r="AH428" s="401">
        <v>335122</v>
      </c>
      <c r="AI428" s="240" t="s">
        <v>2309</v>
      </c>
      <c r="AY428"/>
      <c r="AZ428"/>
      <c r="BL428"/>
      <c r="BM428"/>
      <c r="BZ428" s="395" t="s">
        <v>2310</v>
      </c>
      <c r="CA428">
        <f t="shared" si="30"/>
        <v>7</v>
      </c>
      <c r="CB428" t="str">
        <f t="shared" si="31"/>
        <v>G</v>
      </c>
      <c r="CC428" t="str">
        <f t="shared" si="32"/>
        <v>Stake Truck 0-16k GVW</v>
      </c>
      <c r="CD428" t="str">
        <f t="shared" si="33"/>
        <v>Vehicles used to haul cut timber, logs or pulpwood.</v>
      </c>
    </row>
    <row r="429" spans="34:82" x14ac:dyDescent="0.25">
      <c r="AH429" s="401">
        <v>335129</v>
      </c>
      <c r="AI429" s="401" t="s">
        <v>2311</v>
      </c>
      <c r="AY429"/>
      <c r="AZ429"/>
      <c r="BL429"/>
      <c r="BM429"/>
      <c r="BZ429" s="395" t="s">
        <v>2312</v>
      </c>
      <c r="CA429">
        <f t="shared" si="30"/>
        <v>7</v>
      </c>
      <c r="CB429" t="str">
        <f t="shared" si="31"/>
        <v>H</v>
      </c>
      <c r="CC429" t="str">
        <f t="shared" si="32"/>
        <v>Stake Truck 0-16k GVW</v>
      </c>
      <c r="CD429" t="str">
        <f t="shared" si="33"/>
        <v>Vehicles which, due to their manner of operation, are identified as having
a high risk exposure. High risk is generally based on the size/stability of
loads being hauled; mileage traveled, or time constraints on delivery.</v>
      </c>
    </row>
    <row r="430" spans="34:82" x14ac:dyDescent="0.25">
      <c r="AH430" s="401">
        <v>335210</v>
      </c>
      <c r="AI430" s="240" t="s">
        <v>2313</v>
      </c>
      <c r="AY430"/>
      <c r="AZ430"/>
      <c r="BL430"/>
      <c r="BM430"/>
      <c r="BZ430" s="395" t="s">
        <v>2314</v>
      </c>
      <c r="CA430">
        <f t="shared" si="30"/>
        <v>7</v>
      </c>
      <c r="CB430" t="str">
        <f t="shared" si="31"/>
        <v>N</v>
      </c>
      <c r="CC430" t="str">
        <f t="shared" si="32"/>
        <v>Stake Truck 0-16k GVW</v>
      </c>
      <c r="CD430" t="str">
        <f t="shared" si="33"/>
        <v>Vehicles operated for primarily personal purposes.</v>
      </c>
    </row>
    <row r="431" spans="34:82" x14ac:dyDescent="0.25">
      <c r="AH431" s="401">
        <v>335220</v>
      </c>
      <c r="AI431" s="240" t="s">
        <v>2315</v>
      </c>
      <c r="AY431"/>
      <c r="AZ431"/>
      <c r="BL431"/>
      <c r="BM431"/>
      <c r="BZ431" s="395" t="s">
        <v>2316</v>
      </c>
      <c r="CA431">
        <f t="shared" si="30"/>
        <v>7</v>
      </c>
      <c r="CB431" t="str">
        <f t="shared" si="31"/>
        <v>Q</v>
      </c>
      <c r="CC431" t="str">
        <f t="shared" si="32"/>
        <v>Stake Truck 0-16k GVW</v>
      </c>
      <c r="CD431" t="str">
        <f t="shared" si="33"/>
        <v>Vehicles used to haul coal from coal mines to various destinations
including but not limited to barges, railcars, power plants/stations, or any
other destination used exclusively for business purposes.</v>
      </c>
    </row>
    <row r="432" spans="34:82" x14ac:dyDescent="0.25">
      <c r="AH432" s="401">
        <v>335311</v>
      </c>
      <c r="AI432" s="401" t="s">
        <v>2317</v>
      </c>
      <c r="AY432"/>
      <c r="AZ432"/>
      <c r="BL432"/>
      <c r="BM432"/>
      <c r="BZ432" s="395" t="s">
        <v>2318</v>
      </c>
      <c r="CA432">
        <f t="shared" si="30"/>
        <v>7</v>
      </c>
      <c r="CB432" t="str">
        <f t="shared" si="31"/>
        <v>S</v>
      </c>
      <c r="CC432" t="str">
        <f t="shared" si="32"/>
        <v>Stake Truck 0-16k GVW</v>
      </c>
      <c r="CD432" t="str">
        <f t="shared" si="33"/>
        <v>Vehicles, used to carry tools, supplies or supervisory personnel to or from a jobsite, that remain parked at 2 or fewer jobsites for most of the workday. Also includes farm/yard vehicles used for incidental trips</v>
      </c>
    </row>
    <row r="433" spans="34:82" x14ac:dyDescent="0.25">
      <c r="AH433" s="401">
        <v>335312</v>
      </c>
      <c r="AI433" s="401" t="s">
        <v>2319</v>
      </c>
      <c r="AY433"/>
      <c r="AZ433"/>
      <c r="BL433"/>
      <c r="BM433"/>
      <c r="BZ433" s="395" t="s">
        <v>2320</v>
      </c>
      <c r="CA433">
        <f t="shared" si="30"/>
        <v>82</v>
      </c>
      <c r="CB433" t="str">
        <f t="shared" si="31"/>
        <v>C</v>
      </c>
      <c r="CC433" t="str">
        <f t="shared" si="32"/>
        <v>Gooseneck Trailer</v>
      </c>
      <c r="CD433" t="str">
        <f t="shared" si="33"/>
        <v>Vehicles which are not otherwise classified</v>
      </c>
    </row>
    <row r="434" spans="34:82" x14ac:dyDescent="0.25">
      <c r="AH434" s="401">
        <v>335313</v>
      </c>
      <c r="AI434" s="240" t="s">
        <v>2321</v>
      </c>
      <c r="AY434"/>
      <c r="AZ434"/>
      <c r="BL434"/>
      <c r="BM434"/>
      <c r="BZ434" s="395" t="s">
        <v>2322</v>
      </c>
      <c r="CA434">
        <f t="shared" si="30"/>
        <v>82</v>
      </c>
      <c r="CB434" t="str">
        <f t="shared" si="31"/>
        <v>G</v>
      </c>
      <c r="CC434" t="str">
        <f t="shared" si="32"/>
        <v>Gooseneck Trailer</v>
      </c>
      <c r="CD434" t="str">
        <f t="shared" si="33"/>
        <v>Vehicles used to haul cut timber, logs or pulpwood.</v>
      </c>
    </row>
    <row r="435" spans="34:82" x14ac:dyDescent="0.25">
      <c r="AH435" s="401">
        <v>335314</v>
      </c>
      <c r="AI435" s="240" t="s">
        <v>2323</v>
      </c>
      <c r="AY435"/>
      <c r="AZ435"/>
      <c r="BL435"/>
      <c r="BM435"/>
      <c r="BZ435" s="395" t="s">
        <v>2324</v>
      </c>
      <c r="CA435">
        <f t="shared" si="30"/>
        <v>82</v>
      </c>
      <c r="CB435" t="str">
        <f t="shared" si="31"/>
        <v>H</v>
      </c>
      <c r="CC435" t="str">
        <f t="shared" si="32"/>
        <v>Gooseneck Trailer</v>
      </c>
      <c r="CD435" t="str">
        <f t="shared" si="33"/>
        <v>Vehicles which, due to their manner of operation, are identified as having
a high risk exposure. High risk is generally based on the size/stability of
loads being hauled; mileage traveled, or time constraints on delivery.</v>
      </c>
    </row>
    <row r="436" spans="34:82" x14ac:dyDescent="0.25">
      <c r="AH436" s="401">
        <v>335911</v>
      </c>
      <c r="AI436" s="401" t="s">
        <v>2325</v>
      </c>
      <c r="AY436"/>
      <c r="AZ436"/>
      <c r="BL436"/>
      <c r="BM436"/>
      <c r="BZ436" s="395" t="s">
        <v>2326</v>
      </c>
      <c r="CA436">
        <f t="shared" si="30"/>
        <v>82</v>
      </c>
      <c r="CB436" t="str">
        <f t="shared" si="31"/>
        <v>N</v>
      </c>
      <c r="CC436" t="str">
        <f t="shared" si="32"/>
        <v>Gooseneck Trailer</v>
      </c>
      <c r="CD436" t="str">
        <f t="shared" si="33"/>
        <v>Vehicles operated for primarily personal purposes.</v>
      </c>
    </row>
    <row r="437" spans="34:82" x14ac:dyDescent="0.25">
      <c r="AH437" s="401">
        <v>335912</v>
      </c>
      <c r="AI437" s="401" t="s">
        <v>2327</v>
      </c>
      <c r="AY437"/>
      <c r="AZ437"/>
      <c r="BL437"/>
      <c r="BM437"/>
      <c r="BZ437" s="395" t="s">
        <v>2328</v>
      </c>
      <c r="CA437">
        <f t="shared" si="30"/>
        <v>82</v>
      </c>
      <c r="CB437" t="str">
        <f t="shared" si="31"/>
        <v>R</v>
      </c>
      <c r="CC437" t="str">
        <f t="shared" si="32"/>
        <v>Gooseneck Trailer</v>
      </c>
      <c r="CD437" t="str">
        <f t="shared" si="33"/>
        <v>Vehicles used in repossession or other high exposure towing situations.</v>
      </c>
    </row>
    <row r="438" spans="34:82" x14ac:dyDescent="0.25">
      <c r="AH438" s="401">
        <v>335921</v>
      </c>
      <c r="AI438" s="401" t="s">
        <v>2329</v>
      </c>
      <c r="AY438"/>
      <c r="AZ438"/>
      <c r="BL438"/>
      <c r="BM438"/>
      <c r="BZ438" s="395" t="s">
        <v>2330</v>
      </c>
      <c r="CA438">
        <f t="shared" si="30"/>
        <v>82</v>
      </c>
      <c r="CB438" t="str">
        <f t="shared" si="31"/>
        <v>S</v>
      </c>
      <c r="CC438" t="str">
        <f t="shared" si="32"/>
        <v>Gooseneck Trailer</v>
      </c>
      <c r="CD438" t="str">
        <f t="shared" si="33"/>
        <v>Vehicles, used to carry tools, supplies or supervisory personnel to or from a jobsite, that remain parked at 2 or fewer jobsites for most of the workday. Also includes farm/yard vehicles used for incidental trips</v>
      </c>
    </row>
    <row r="439" spans="34:82" x14ac:dyDescent="0.25">
      <c r="AH439" s="401">
        <v>335929</v>
      </c>
      <c r="AI439" s="401" t="s">
        <v>2331</v>
      </c>
      <c r="AY439"/>
      <c r="AZ439"/>
      <c r="BL439"/>
      <c r="BM439"/>
      <c r="BZ439" s="395" t="s">
        <v>2332</v>
      </c>
      <c r="CA439">
        <f t="shared" si="30"/>
        <v>82</v>
      </c>
      <c r="CB439" t="str">
        <f t="shared" si="31"/>
        <v>T</v>
      </c>
      <c r="CC439" t="str">
        <f t="shared" si="32"/>
        <v>Gooseneck Trailer</v>
      </c>
      <c r="CD439" t="e">
        <f t="shared" si="33"/>
        <v>#N/A</v>
      </c>
    </row>
    <row r="440" spans="34:82" x14ac:dyDescent="0.25">
      <c r="AH440" s="401">
        <v>335931</v>
      </c>
      <c r="AI440" s="401" t="s">
        <v>2333</v>
      </c>
      <c r="AY440"/>
      <c r="AZ440"/>
      <c r="BL440"/>
      <c r="BM440"/>
      <c r="BZ440" s="404" t="s">
        <v>2334</v>
      </c>
      <c r="CA440">
        <f t="shared" si="30"/>
        <v>82</v>
      </c>
      <c r="CB440" t="str">
        <f t="shared" si="31"/>
        <v>W</v>
      </c>
      <c r="CC440" t="str">
        <f t="shared" si="32"/>
        <v>Gooseneck Trailer</v>
      </c>
      <c r="CD440" t="str">
        <f t="shared" si="33"/>
        <v>Vehicles used in Tow businesses on-call 24 hours a day 7 days a week.</v>
      </c>
    </row>
    <row r="441" spans="34:82" x14ac:dyDescent="0.25">
      <c r="AH441" s="401">
        <v>335932</v>
      </c>
      <c r="AI441" s="401" t="s">
        <v>2335</v>
      </c>
      <c r="AY441"/>
      <c r="AZ441"/>
      <c r="BL441"/>
      <c r="BM441"/>
      <c r="BZ441" s="395" t="s">
        <v>2336</v>
      </c>
      <c r="CA441">
        <f t="shared" si="30"/>
        <v>84</v>
      </c>
      <c r="CB441" t="str">
        <f t="shared" si="31"/>
        <v>H</v>
      </c>
      <c r="CC441" t="str">
        <f t="shared" si="32"/>
        <v>Car Carrier 0-16 GVW</v>
      </c>
      <c r="CD441" t="str">
        <f t="shared" si="33"/>
        <v>Vehicles which, due to their manner of operation, are identified as having
a high risk exposure. High risk is generally based on the size/stability of
loads being hauled; mileage traveled, or time constraints on delivery.</v>
      </c>
    </row>
    <row r="442" spans="34:82" x14ac:dyDescent="0.25">
      <c r="AH442" s="401">
        <v>335991</v>
      </c>
      <c r="AI442" s="401" t="s">
        <v>2337</v>
      </c>
      <c r="AY442"/>
      <c r="AZ442"/>
      <c r="BL442"/>
      <c r="BM442"/>
      <c r="BZ442" s="395" t="s">
        <v>2338</v>
      </c>
      <c r="CA442">
        <f t="shared" si="30"/>
        <v>84</v>
      </c>
      <c r="CB442" t="str">
        <f t="shared" si="31"/>
        <v>N</v>
      </c>
      <c r="CC442" t="str">
        <f t="shared" si="32"/>
        <v>Car Carrier 0-16 GVW</v>
      </c>
      <c r="CD442" t="str">
        <f t="shared" si="33"/>
        <v>Vehicles operated for primarily personal purposes.</v>
      </c>
    </row>
    <row r="443" spans="34:82" x14ac:dyDescent="0.25">
      <c r="AH443" s="401">
        <v>335999</v>
      </c>
      <c r="AI443" s="401" t="s">
        <v>2339</v>
      </c>
      <c r="AY443"/>
      <c r="AZ443"/>
      <c r="BL443"/>
      <c r="BM443"/>
      <c r="BZ443" s="395" t="s">
        <v>2340</v>
      </c>
      <c r="CA443">
        <f t="shared" si="30"/>
        <v>84</v>
      </c>
      <c r="CB443" t="str">
        <f t="shared" si="31"/>
        <v>R</v>
      </c>
      <c r="CC443" t="str">
        <f t="shared" si="32"/>
        <v>Car Carrier 0-16 GVW</v>
      </c>
      <c r="CD443" t="str">
        <f t="shared" si="33"/>
        <v>Vehicles used in repossession or other high exposure towing situations.</v>
      </c>
    </row>
    <row r="444" spans="34:82" x14ac:dyDescent="0.25">
      <c r="AH444" s="401">
        <v>336111</v>
      </c>
      <c r="AI444" s="401" t="s">
        <v>2341</v>
      </c>
      <c r="AY444"/>
      <c r="AZ444"/>
      <c r="BL444"/>
      <c r="BM444"/>
      <c r="BZ444" s="395" t="s">
        <v>2342</v>
      </c>
      <c r="CA444">
        <f t="shared" si="30"/>
        <v>84</v>
      </c>
      <c r="CB444" t="str">
        <f t="shared" si="31"/>
        <v>W</v>
      </c>
      <c r="CC444" t="str">
        <f t="shared" si="32"/>
        <v>Car Carrier 0-16 GVW</v>
      </c>
      <c r="CD444" t="str">
        <f t="shared" si="33"/>
        <v>Vehicles used in Tow businesses on-call 24 hours a day 7 days a week.</v>
      </c>
    </row>
    <row r="445" spans="34:82" x14ac:dyDescent="0.25">
      <c r="AH445" s="401">
        <v>336112</v>
      </c>
      <c r="AI445" s="401" t="s">
        <v>2343</v>
      </c>
      <c r="AY445"/>
      <c r="AZ445"/>
      <c r="BL445"/>
      <c r="BM445"/>
      <c r="BZ445" s="395" t="s">
        <v>2344</v>
      </c>
      <c r="CA445">
        <f t="shared" si="30"/>
        <v>87</v>
      </c>
      <c r="CB445" t="str">
        <f t="shared" si="31"/>
        <v>C</v>
      </c>
      <c r="CC445" t="str">
        <f t="shared" si="32"/>
        <v>Pump Truck(Cement) 0-16k GVW</v>
      </c>
      <c r="CD445" t="str">
        <f t="shared" si="33"/>
        <v>Vehicles which are not otherwise classified</v>
      </c>
    </row>
    <row r="446" spans="34:82" x14ac:dyDescent="0.25">
      <c r="AH446" s="401">
        <v>336120</v>
      </c>
      <c r="AI446" s="240" t="s">
        <v>2345</v>
      </c>
      <c r="AY446"/>
      <c r="AZ446"/>
      <c r="BL446"/>
      <c r="BM446"/>
      <c r="BZ446" s="395" t="s">
        <v>2346</v>
      </c>
      <c r="CA446">
        <f t="shared" si="30"/>
        <v>87</v>
      </c>
      <c r="CB446" t="str">
        <f t="shared" si="31"/>
        <v>H</v>
      </c>
      <c r="CC446" t="str">
        <f t="shared" si="32"/>
        <v>Pump Truck(Cement) 0-16k GVW</v>
      </c>
      <c r="CD446" t="str">
        <f t="shared" si="33"/>
        <v>Vehicles which, due to their manner of operation, are identified as having
a high risk exposure. High risk is generally based on the size/stability of
loads being hauled; mileage traveled, or time constraints on delivery.</v>
      </c>
    </row>
    <row r="447" spans="34:82" x14ac:dyDescent="0.25">
      <c r="AH447" s="401">
        <v>336211</v>
      </c>
      <c r="AI447" s="401" t="s">
        <v>2347</v>
      </c>
      <c r="AY447"/>
      <c r="AZ447"/>
      <c r="BL447"/>
      <c r="BM447"/>
      <c r="BZ447" s="395" t="s">
        <v>2348</v>
      </c>
      <c r="CA447">
        <f t="shared" si="30"/>
        <v>87</v>
      </c>
      <c r="CB447" t="str">
        <f t="shared" si="31"/>
        <v>N</v>
      </c>
      <c r="CC447" t="str">
        <f t="shared" si="32"/>
        <v>Pump Truck(Cement) 0-16k GVW</v>
      </c>
      <c r="CD447" t="str">
        <f t="shared" si="33"/>
        <v>Vehicles operated for primarily personal purposes.</v>
      </c>
    </row>
    <row r="448" spans="34:82" x14ac:dyDescent="0.25">
      <c r="AH448" s="401">
        <v>336212</v>
      </c>
      <c r="AI448" s="401" t="s">
        <v>2349</v>
      </c>
      <c r="AY448"/>
      <c r="AZ448"/>
      <c r="BL448"/>
      <c r="BM448"/>
      <c r="BZ448" s="395" t="s">
        <v>2350</v>
      </c>
      <c r="CA448">
        <f t="shared" si="30"/>
        <v>87</v>
      </c>
      <c r="CB448" t="str">
        <f t="shared" si="31"/>
        <v>Q</v>
      </c>
      <c r="CC448" t="str">
        <f t="shared" si="32"/>
        <v>Pump Truck(Cement) 0-16k GVW</v>
      </c>
      <c r="CD448" t="str">
        <f t="shared" si="33"/>
        <v>Vehicles used to haul coal from coal mines to various destinations
including but not limited to barges, railcars, power plants/stations, or any
other destination used exclusively for business purposes.</v>
      </c>
    </row>
    <row r="449" spans="34:82" x14ac:dyDescent="0.25">
      <c r="AH449" s="401">
        <v>336213</v>
      </c>
      <c r="AI449" s="401" t="s">
        <v>2351</v>
      </c>
      <c r="AY449"/>
      <c r="AZ449"/>
      <c r="BL449"/>
      <c r="BM449"/>
      <c r="BZ449" s="395" t="s">
        <v>2352</v>
      </c>
      <c r="CA449">
        <f t="shared" si="30"/>
        <v>87</v>
      </c>
      <c r="CB449" t="str">
        <f t="shared" si="31"/>
        <v>S</v>
      </c>
      <c r="CC449" t="str">
        <f t="shared" si="32"/>
        <v>Pump Truck(Cement) 0-16k GVW</v>
      </c>
      <c r="CD449" t="str">
        <f t="shared" si="33"/>
        <v>Vehicles, used to carry tools, supplies or supervisory personnel to or from a jobsite, that remain parked at 2 or fewer jobsites for most of the workday. Also includes farm/yard vehicles used for incidental trips</v>
      </c>
    </row>
    <row r="450" spans="34:82" x14ac:dyDescent="0.25">
      <c r="AH450" s="401">
        <v>336214</v>
      </c>
      <c r="AI450" s="401" t="s">
        <v>2353</v>
      </c>
      <c r="AY450"/>
      <c r="AZ450"/>
      <c r="BL450"/>
      <c r="BM450"/>
      <c r="BZ450" s="395" t="s">
        <v>2354</v>
      </c>
      <c r="CA450">
        <f t="shared" si="30"/>
        <v>87</v>
      </c>
      <c r="CB450" t="str">
        <f t="shared" si="31"/>
        <v>T</v>
      </c>
      <c r="CC450" t="str">
        <f t="shared" si="32"/>
        <v>Pump Truck(Cement) 0-16k GVW</v>
      </c>
      <c r="CD450" t="e">
        <f t="shared" si="33"/>
        <v>#N/A</v>
      </c>
    </row>
    <row r="451" spans="34:82" x14ac:dyDescent="0.25">
      <c r="AH451" s="401">
        <v>336310</v>
      </c>
      <c r="AI451" s="240" t="s">
        <v>2355</v>
      </c>
      <c r="AY451"/>
      <c r="AZ451"/>
      <c r="BL451"/>
      <c r="BM451"/>
      <c r="BZ451" s="395" t="s">
        <v>2356</v>
      </c>
      <c r="CA451">
        <f t="shared" ref="CA451:CA505" si="34">IF(LEN(BZ451)=2,VALUE(LEFT(BZ451,1)),VALUE(LEFT(BZ451,2)))</f>
        <v>88</v>
      </c>
      <c r="CB451" t="str">
        <f t="shared" ref="CB451:CB505" si="35">RIGHT(BZ451,1)</f>
        <v>C</v>
      </c>
      <c r="CC451" t="str">
        <f t="shared" ref="CC451:CC505" si="36">VLOOKUP($CA451,$AK$2:$AL$83,2,FALSE)</f>
        <v>Pump Truck(Cement) 16-26k GVW</v>
      </c>
      <c r="CD451" t="str">
        <f t="shared" ref="CD451:CD505" si="37">VLOOKUP($CB451,$AT$20:$AU$34,2,FALSE)</f>
        <v>Vehicles which are not otherwise classified</v>
      </c>
    </row>
    <row r="452" spans="34:82" x14ac:dyDescent="0.25">
      <c r="AH452" s="401">
        <v>336320</v>
      </c>
      <c r="AI452" s="240" t="s">
        <v>2357</v>
      </c>
      <c r="AY452"/>
      <c r="AZ452"/>
      <c r="BL452"/>
      <c r="BM452"/>
      <c r="BZ452" s="395" t="s">
        <v>2358</v>
      </c>
      <c r="CA452">
        <f t="shared" si="34"/>
        <v>88</v>
      </c>
      <c r="CB452" t="str">
        <f t="shared" si="35"/>
        <v>H</v>
      </c>
      <c r="CC452" t="str">
        <f t="shared" si="36"/>
        <v>Pump Truck(Cement) 16-26k GVW</v>
      </c>
      <c r="CD452" t="str">
        <f t="shared" si="37"/>
        <v>Vehicles which, due to their manner of operation, are identified as having
a high risk exposure. High risk is generally based on the size/stability of
loads being hauled; mileage traveled, or time constraints on delivery.</v>
      </c>
    </row>
    <row r="453" spans="34:82" x14ac:dyDescent="0.25">
      <c r="AH453" s="401">
        <v>336330</v>
      </c>
      <c r="AI453" s="240" t="s">
        <v>2359</v>
      </c>
      <c r="AY453"/>
      <c r="AZ453"/>
      <c r="BL453"/>
      <c r="BM453"/>
      <c r="BZ453" s="395" t="s">
        <v>2360</v>
      </c>
      <c r="CA453">
        <f t="shared" si="34"/>
        <v>88</v>
      </c>
      <c r="CB453" t="str">
        <f t="shared" si="35"/>
        <v>N</v>
      </c>
      <c r="CC453" t="str">
        <f t="shared" si="36"/>
        <v>Pump Truck(Cement) 16-26k GVW</v>
      </c>
      <c r="CD453" t="str">
        <f t="shared" si="37"/>
        <v>Vehicles operated for primarily personal purposes.</v>
      </c>
    </row>
    <row r="454" spans="34:82" x14ac:dyDescent="0.25">
      <c r="AH454" s="401">
        <v>336340</v>
      </c>
      <c r="AI454" s="240" t="s">
        <v>2361</v>
      </c>
      <c r="AY454"/>
      <c r="AZ454"/>
      <c r="BL454"/>
      <c r="BM454"/>
      <c r="BZ454" s="395" t="s">
        <v>2362</v>
      </c>
      <c r="CA454">
        <f t="shared" si="34"/>
        <v>88</v>
      </c>
      <c r="CB454" t="str">
        <f t="shared" si="35"/>
        <v>Q</v>
      </c>
      <c r="CC454" t="str">
        <f t="shared" si="36"/>
        <v>Pump Truck(Cement) 16-26k GVW</v>
      </c>
      <c r="CD454" t="str">
        <f t="shared" si="37"/>
        <v>Vehicles used to haul coal from coal mines to various destinations
including but not limited to barges, railcars, power plants/stations, or any
other destination used exclusively for business purposes.</v>
      </c>
    </row>
    <row r="455" spans="34:82" x14ac:dyDescent="0.25">
      <c r="AH455" s="401">
        <v>336350</v>
      </c>
      <c r="AI455" s="240" t="s">
        <v>2363</v>
      </c>
      <c r="AY455"/>
      <c r="AZ455"/>
      <c r="BL455"/>
      <c r="BM455"/>
      <c r="BZ455" s="395" t="s">
        <v>2364</v>
      </c>
      <c r="CA455">
        <f t="shared" si="34"/>
        <v>88</v>
      </c>
      <c r="CB455" t="str">
        <f t="shared" si="35"/>
        <v>S</v>
      </c>
      <c r="CC455" t="str">
        <f t="shared" si="36"/>
        <v>Pump Truck(Cement) 16-26k GVW</v>
      </c>
      <c r="CD455" t="str">
        <f t="shared" si="37"/>
        <v>Vehicles, used to carry tools, supplies or supervisory personnel to or from a jobsite, that remain parked at 2 or fewer jobsites for most of the workday. Also includes farm/yard vehicles used for incidental trips</v>
      </c>
    </row>
    <row r="456" spans="34:82" x14ac:dyDescent="0.25">
      <c r="AH456" s="401">
        <v>336360</v>
      </c>
      <c r="AI456" s="240" t="s">
        <v>2365</v>
      </c>
      <c r="AY456"/>
      <c r="AZ456"/>
      <c r="BL456"/>
      <c r="BM456"/>
      <c r="BZ456" s="395" t="s">
        <v>2366</v>
      </c>
      <c r="CA456">
        <f t="shared" si="34"/>
        <v>88</v>
      </c>
      <c r="CB456" t="str">
        <f t="shared" si="35"/>
        <v>T</v>
      </c>
      <c r="CC456" t="str">
        <f t="shared" si="36"/>
        <v>Pump Truck(Cement) 16-26k GVW</v>
      </c>
      <c r="CD456" t="e">
        <f t="shared" si="37"/>
        <v>#N/A</v>
      </c>
    </row>
    <row r="457" spans="34:82" x14ac:dyDescent="0.25">
      <c r="AH457" s="401">
        <v>336370</v>
      </c>
      <c r="AI457" s="240" t="s">
        <v>2367</v>
      </c>
      <c r="AY457"/>
      <c r="AZ457"/>
      <c r="BL457"/>
      <c r="BM457"/>
      <c r="BZ457" s="395" t="s">
        <v>2368</v>
      </c>
      <c r="CA457">
        <f t="shared" si="34"/>
        <v>89</v>
      </c>
      <c r="CB457" t="str">
        <f t="shared" si="35"/>
        <v>C</v>
      </c>
      <c r="CC457" t="str">
        <f t="shared" si="36"/>
        <v>Pump Truck(Cement) &gt;26k GVW</v>
      </c>
      <c r="CD457" t="str">
        <f t="shared" si="37"/>
        <v>Vehicles which are not otherwise classified</v>
      </c>
    </row>
    <row r="458" spans="34:82" x14ac:dyDescent="0.25">
      <c r="AH458" s="401">
        <v>336390</v>
      </c>
      <c r="AI458" s="240" t="s">
        <v>2369</v>
      </c>
      <c r="AY458"/>
      <c r="AZ458"/>
      <c r="BL458"/>
      <c r="BM458"/>
      <c r="BZ458" s="395" t="s">
        <v>2370</v>
      </c>
      <c r="CA458">
        <f t="shared" si="34"/>
        <v>89</v>
      </c>
      <c r="CB458" t="str">
        <f t="shared" si="35"/>
        <v>H</v>
      </c>
      <c r="CC458" t="str">
        <f t="shared" si="36"/>
        <v>Pump Truck(Cement) &gt;26k GVW</v>
      </c>
      <c r="CD458" t="str">
        <f t="shared" si="37"/>
        <v>Vehicles which, due to their manner of operation, are identified as having
a high risk exposure. High risk is generally based on the size/stability of
loads being hauled; mileage traveled, or time constraints on delivery.</v>
      </c>
    </row>
    <row r="459" spans="34:82" x14ac:dyDescent="0.25">
      <c r="AH459" s="401">
        <v>336411</v>
      </c>
      <c r="AI459" s="401" t="s">
        <v>2371</v>
      </c>
      <c r="AY459"/>
      <c r="AZ459"/>
      <c r="BL459"/>
      <c r="BM459"/>
      <c r="BZ459" s="395" t="s">
        <v>2372</v>
      </c>
      <c r="CA459">
        <f t="shared" si="34"/>
        <v>89</v>
      </c>
      <c r="CB459" t="str">
        <f t="shared" si="35"/>
        <v>N</v>
      </c>
      <c r="CC459" t="str">
        <f t="shared" si="36"/>
        <v>Pump Truck(Cement) &gt;26k GVW</v>
      </c>
      <c r="CD459" t="str">
        <f t="shared" si="37"/>
        <v>Vehicles operated for primarily personal purposes.</v>
      </c>
    </row>
    <row r="460" spans="34:82" x14ac:dyDescent="0.25">
      <c r="AH460" s="401">
        <v>336412</v>
      </c>
      <c r="AI460" s="401" t="s">
        <v>2373</v>
      </c>
      <c r="AY460"/>
      <c r="AZ460"/>
      <c r="BL460"/>
      <c r="BM460"/>
      <c r="BZ460" s="395" t="s">
        <v>2374</v>
      </c>
      <c r="CA460">
        <f t="shared" si="34"/>
        <v>89</v>
      </c>
      <c r="CB460" t="str">
        <f t="shared" si="35"/>
        <v>Q</v>
      </c>
      <c r="CC460" t="str">
        <f t="shared" si="36"/>
        <v>Pump Truck(Cement) &gt;26k GVW</v>
      </c>
      <c r="CD460" t="str">
        <f t="shared" si="37"/>
        <v>Vehicles used to haul coal from coal mines to various destinations
including but not limited to barges, railcars, power plants/stations, or any
other destination used exclusively for business purposes.</v>
      </c>
    </row>
    <row r="461" spans="34:82" x14ac:dyDescent="0.25">
      <c r="AH461" s="401">
        <v>336413</v>
      </c>
      <c r="AI461" s="401" t="s">
        <v>2375</v>
      </c>
      <c r="AY461"/>
      <c r="AZ461"/>
      <c r="BL461"/>
      <c r="BM461"/>
      <c r="BZ461" s="395" t="s">
        <v>2376</v>
      </c>
      <c r="CA461">
        <f t="shared" si="34"/>
        <v>89</v>
      </c>
      <c r="CB461" t="str">
        <f t="shared" si="35"/>
        <v>S</v>
      </c>
      <c r="CC461" t="str">
        <f t="shared" si="36"/>
        <v>Pump Truck(Cement) &gt;26k GVW</v>
      </c>
      <c r="CD461" t="str">
        <f t="shared" si="37"/>
        <v>Vehicles, used to carry tools, supplies or supervisory personnel to or from a jobsite, that remain parked at 2 or fewer jobsites for most of the workday. Also includes farm/yard vehicles used for incidental trips</v>
      </c>
    </row>
    <row r="462" spans="34:82" x14ac:dyDescent="0.25">
      <c r="AH462" s="401">
        <v>336414</v>
      </c>
      <c r="AI462" s="401" t="s">
        <v>2377</v>
      </c>
      <c r="AY462"/>
      <c r="AZ462"/>
      <c r="BL462"/>
      <c r="BM462"/>
      <c r="BZ462" s="395" t="s">
        <v>2378</v>
      </c>
      <c r="CA462">
        <f t="shared" si="34"/>
        <v>89</v>
      </c>
      <c r="CB462" t="str">
        <f t="shared" si="35"/>
        <v>T</v>
      </c>
      <c r="CC462" t="str">
        <f t="shared" si="36"/>
        <v>Pump Truck(Cement) &gt;26k GVW</v>
      </c>
      <c r="CD462" t="e">
        <f t="shared" si="37"/>
        <v>#N/A</v>
      </c>
    </row>
    <row r="463" spans="34:82" x14ac:dyDescent="0.25">
      <c r="AH463" s="401">
        <v>336415</v>
      </c>
      <c r="AI463" s="401" t="s">
        <v>2379</v>
      </c>
      <c r="AY463"/>
      <c r="AZ463"/>
      <c r="BL463"/>
      <c r="BM463"/>
      <c r="BZ463" s="395" t="s">
        <v>2380</v>
      </c>
      <c r="CA463">
        <f t="shared" si="34"/>
        <v>8</v>
      </c>
      <c r="CB463" t="str">
        <f t="shared" si="35"/>
        <v>C</v>
      </c>
      <c r="CC463" t="str">
        <f t="shared" si="36"/>
        <v>Tank Truck &lt;= 1400 gals</v>
      </c>
      <c r="CD463" t="str">
        <f t="shared" si="37"/>
        <v>Vehicles which are not otherwise classified</v>
      </c>
    </row>
    <row r="464" spans="34:82" x14ac:dyDescent="0.25">
      <c r="AH464" s="401">
        <v>336419</v>
      </c>
      <c r="AI464" s="401" t="s">
        <v>2381</v>
      </c>
      <c r="AY464"/>
      <c r="AZ464"/>
      <c r="BL464"/>
      <c r="BM464"/>
      <c r="BZ464" s="395" t="s">
        <v>2382</v>
      </c>
      <c r="CA464">
        <f t="shared" si="34"/>
        <v>8</v>
      </c>
      <c r="CB464" t="str">
        <f t="shared" si="35"/>
        <v>H</v>
      </c>
      <c r="CC464" t="str">
        <f t="shared" si="36"/>
        <v>Tank Truck &lt;= 1400 gals</v>
      </c>
      <c r="CD464" t="str">
        <f t="shared" si="37"/>
        <v>Vehicles which, due to their manner of operation, are identified as having
a high risk exposure. High risk is generally based on the size/stability of
loads being hauled; mileage traveled, or time constraints on delivery.</v>
      </c>
    </row>
    <row r="465" spans="34:82" x14ac:dyDescent="0.25">
      <c r="AH465" s="401">
        <v>336510</v>
      </c>
      <c r="AI465" s="240" t="s">
        <v>2383</v>
      </c>
      <c r="AY465"/>
      <c r="AZ465"/>
      <c r="BL465"/>
      <c r="BM465"/>
      <c r="BZ465" s="395" t="s">
        <v>2384</v>
      </c>
      <c r="CA465">
        <f t="shared" si="34"/>
        <v>8</v>
      </c>
      <c r="CB465" t="str">
        <f t="shared" si="35"/>
        <v>N</v>
      </c>
      <c r="CC465" t="str">
        <f t="shared" si="36"/>
        <v>Tank Truck &lt;= 1400 gals</v>
      </c>
      <c r="CD465" t="str">
        <f t="shared" si="37"/>
        <v>Vehicles operated for primarily personal purposes.</v>
      </c>
    </row>
    <row r="466" spans="34:82" x14ac:dyDescent="0.25">
      <c r="AH466" s="401">
        <v>336611</v>
      </c>
      <c r="AI466" s="401" t="s">
        <v>2385</v>
      </c>
      <c r="AY466"/>
      <c r="AZ466"/>
      <c r="BL466"/>
      <c r="BM466"/>
      <c r="BZ466" s="395" t="s">
        <v>2386</v>
      </c>
      <c r="CA466">
        <f t="shared" si="34"/>
        <v>8</v>
      </c>
      <c r="CB466" t="str">
        <f t="shared" si="35"/>
        <v>Q</v>
      </c>
      <c r="CC466" t="str">
        <f t="shared" si="36"/>
        <v>Tank Truck &lt;= 1400 gals</v>
      </c>
      <c r="CD466" t="str">
        <f t="shared" si="37"/>
        <v>Vehicles used to haul coal from coal mines to various destinations
including but not limited to barges, railcars, power plants/stations, or any
other destination used exclusively for business purposes.</v>
      </c>
    </row>
    <row r="467" spans="34:82" x14ac:dyDescent="0.25">
      <c r="AH467" s="401">
        <v>336612</v>
      </c>
      <c r="AI467" s="401" t="s">
        <v>2387</v>
      </c>
      <c r="AY467"/>
      <c r="AZ467"/>
      <c r="BL467"/>
      <c r="BM467"/>
      <c r="BZ467" s="395" t="s">
        <v>2388</v>
      </c>
      <c r="CA467">
        <f t="shared" si="34"/>
        <v>8</v>
      </c>
      <c r="CB467" t="str">
        <f t="shared" si="35"/>
        <v>S</v>
      </c>
      <c r="CC467" t="str">
        <f t="shared" si="36"/>
        <v>Tank Truck &lt;= 1400 gals</v>
      </c>
      <c r="CD467" t="str">
        <f t="shared" si="37"/>
        <v>Vehicles, used to carry tools, supplies or supervisory personnel to or from a jobsite, that remain parked at 2 or fewer jobsites for most of the workday. Also includes farm/yard vehicles used for incidental trips</v>
      </c>
    </row>
    <row r="468" spans="34:82" x14ac:dyDescent="0.25">
      <c r="AH468" s="401">
        <v>336991</v>
      </c>
      <c r="AI468" s="401" t="s">
        <v>2389</v>
      </c>
      <c r="AY468"/>
      <c r="AZ468"/>
      <c r="BL468"/>
      <c r="BM468"/>
      <c r="BZ468" s="395" t="s">
        <v>2390</v>
      </c>
      <c r="CA468">
        <f t="shared" si="34"/>
        <v>91</v>
      </c>
      <c r="CB468" t="str">
        <f t="shared" si="35"/>
        <v>A</v>
      </c>
      <c r="CC468" t="str">
        <f t="shared" si="36"/>
        <v>Bus 9-15 passengers</v>
      </c>
      <c r="CD468" t="str">
        <f t="shared" si="37"/>
        <v>Passenger carrying vehicles of social service agencies, including
wheelchair vans.</v>
      </c>
    </row>
    <row r="469" spans="34:82" x14ac:dyDescent="0.25">
      <c r="AH469" s="401">
        <v>336992</v>
      </c>
      <c r="AI469" s="401" t="s">
        <v>2391</v>
      </c>
      <c r="AY469"/>
      <c r="AZ469"/>
      <c r="BL469"/>
      <c r="BM469"/>
      <c r="BZ469" s="395" t="s">
        <v>2392</v>
      </c>
      <c r="CA469">
        <f t="shared" si="34"/>
        <v>91</v>
      </c>
      <c r="CB469" t="str">
        <f t="shared" si="35"/>
        <v>D</v>
      </c>
      <c r="CC469" t="str">
        <f t="shared" si="36"/>
        <v>Bus 9-15 passengers</v>
      </c>
      <c r="CD469" t="str">
        <f t="shared" si="37"/>
        <v>Vehicles used to transport children from child care centers to school
and/or occasional field trips. Must meet preferred underwriting criteria for
this use class, otherwise be written under the Livery (L) use class.</v>
      </c>
    </row>
    <row r="470" spans="34:82" x14ac:dyDescent="0.25">
      <c r="AH470" s="401">
        <v>336999</v>
      </c>
      <c r="AI470" s="401" t="s">
        <v>2393</v>
      </c>
      <c r="AY470"/>
      <c r="AZ470"/>
      <c r="BL470"/>
      <c r="BM470"/>
      <c r="BZ470" s="395" t="s">
        <v>2394</v>
      </c>
      <c r="CA470">
        <f t="shared" si="34"/>
        <v>91</v>
      </c>
      <c r="CB470" t="str">
        <f t="shared" si="35"/>
        <v>J</v>
      </c>
      <c r="CC470" t="str">
        <f t="shared" si="36"/>
        <v>Bus 9-15 passengers</v>
      </c>
      <c r="CD470" t="e">
        <f t="shared" si="37"/>
        <v>#N/A</v>
      </c>
    </row>
    <row r="471" spans="34:82" x14ac:dyDescent="0.25">
      <c r="AH471" s="401">
        <v>337110</v>
      </c>
      <c r="AI471" s="240" t="s">
        <v>2395</v>
      </c>
      <c r="AY471"/>
      <c r="AZ471"/>
      <c r="BL471"/>
      <c r="BM471"/>
      <c r="BZ471" s="395" t="s">
        <v>2396</v>
      </c>
      <c r="CA471">
        <f t="shared" si="34"/>
        <v>91</v>
      </c>
      <c r="CB471" t="str">
        <f t="shared" si="35"/>
        <v>K</v>
      </c>
      <c r="CC471" t="str">
        <f t="shared" si="36"/>
        <v>Bus 9-15 passengers</v>
      </c>
      <c r="CD471" t="str">
        <f t="shared" si="37"/>
        <v>Vans and buses owned by churches or other religious organizations, used
primarily for field trips.</v>
      </c>
    </row>
    <row r="472" spans="34:82" x14ac:dyDescent="0.25">
      <c r="AH472" s="401">
        <v>337121</v>
      </c>
      <c r="AI472" s="401" t="s">
        <v>2397</v>
      </c>
      <c r="AY472"/>
      <c r="AZ472"/>
      <c r="BL472"/>
      <c r="BM472"/>
      <c r="BZ472" s="395" t="s">
        <v>2398</v>
      </c>
      <c r="CA472">
        <f t="shared" si="34"/>
        <v>91</v>
      </c>
      <c r="CB472" t="str">
        <f t="shared" si="35"/>
        <v>L</v>
      </c>
      <c r="CC472" t="str">
        <f t="shared" si="36"/>
        <v>Bus 9-15 passengers</v>
      </c>
      <c r="CD472" t="str">
        <f t="shared" si="37"/>
        <v>Vehicles used to carry passengers not for hire, not otherwise classified,
including jeep tours, guides, and outfitters.</v>
      </c>
    </row>
    <row r="473" spans="34:82" x14ac:dyDescent="0.25">
      <c r="AH473" s="401">
        <v>337122</v>
      </c>
      <c r="AI473" s="240" t="s">
        <v>2399</v>
      </c>
      <c r="AY473"/>
      <c r="AZ473"/>
      <c r="BL473"/>
      <c r="BM473"/>
      <c r="BZ473" s="395" t="s">
        <v>2400</v>
      </c>
      <c r="CA473">
        <f t="shared" si="34"/>
        <v>91</v>
      </c>
      <c r="CB473" t="str">
        <f t="shared" si="35"/>
        <v>N</v>
      </c>
      <c r="CC473" t="str">
        <f t="shared" si="36"/>
        <v>Bus 9-15 passengers</v>
      </c>
      <c r="CD473" t="str">
        <f t="shared" si="37"/>
        <v>Vehicles operated for primarily personal purposes.</v>
      </c>
    </row>
    <row r="474" spans="34:82" x14ac:dyDescent="0.25">
      <c r="AH474" s="401">
        <v>337124</v>
      </c>
      <c r="AI474" s="240" t="s">
        <v>2401</v>
      </c>
      <c r="AY474"/>
      <c r="AZ474"/>
      <c r="BL474"/>
      <c r="BM474"/>
      <c r="BZ474" s="395" t="s">
        <v>2402</v>
      </c>
      <c r="CA474">
        <f t="shared" si="34"/>
        <v>92</v>
      </c>
      <c r="CB474" t="str">
        <f t="shared" si="35"/>
        <v>A</v>
      </c>
      <c r="CC474" t="str">
        <f t="shared" si="36"/>
        <v>Bus 16-60 passengers</v>
      </c>
      <c r="CD474" t="str">
        <f t="shared" si="37"/>
        <v>Passenger carrying vehicles of social service agencies, including
wheelchair vans.</v>
      </c>
    </row>
    <row r="475" spans="34:82" x14ac:dyDescent="0.25">
      <c r="AH475" s="401">
        <v>337125</v>
      </c>
      <c r="AI475" s="240" t="s">
        <v>2403</v>
      </c>
      <c r="AY475"/>
      <c r="AZ475"/>
      <c r="BL475"/>
      <c r="BM475"/>
      <c r="BZ475" s="395" t="s">
        <v>2404</v>
      </c>
      <c r="CA475">
        <f t="shared" si="34"/>
        <v>92</v>
      </c>
      <c r="CB475" t="str">
        <f t="shared" si="35"/>
        <v>D</v>
      </c>
      <c r="CC475" t="str">
        <f t="shared" si="36"/>
        <v>Bus 16-60 passengers</v>
      </c>
      <c r="CD475" t="str">
        <f t="shared" si="37"/>
        <v>Vehicles used to transport children from child care centers to school
and/or occasional field trips. Must meet preferred underwriting criteria for
this use class, otherwise be written under the Livery (L) use class.</v>
      </c>
    </row>
    <row r="476" spans="34:82" x14ac:dyDescent="0.25">
      <c r="AH476" s="401">
        <v>337127</v>
      </c>
      <c r="AI476" s="401" t="s">
        <v>2405</v>
      </c>
      <c r="AY476"/>
      <c r="AZ476"/>
      <c r="BL476"/>
      <c r="BM476"/>
      <c r="BZ476" s="395" t="s">
        <v>2406</v>
      </c>
      <c r="CA476">
        <f t="shared" si="34"/>
        <v>92</v>
      </c>
      <c r="CB476" t="str">
        <f t="shared" si="35"/>
        <v>J</v>
      </c>
      <c r="CC476" t="str">
        <f t="shared" si="36"/>
        <v>Bus 16-60 passengers</v>
      </c>
      <c r="CD476" t="e">
        <f t="shared" si="37"/>
        <v>#N/A</v>
      </c>
    </row>
    <row r="477" spans="34:82" x14ac:dyDescent="0.25">
      <c r="AH477" s="401">
        <v>337211</v>
      </c>
      <c r="AI477" s="401" t="s">
        <v>2407</v>
      </c>
      <c r="AY477"/>
      <c r="AZ477"/>
      <c r="BL477"/>
      <c r="BM477"/>
      <c r="BZ477" s="395" t="s">
        <v>2408</v>
      </c>
      <c r="CA477">
        <f t="shared" si="34"/>
        <v>92</v>
      </c>
      <c r="CB477" t="str">
        <f t="shared" si="35"/>
        <v>K</v>
      </c>
      <c r="CC477" t="str">
        <f t="shared" si="36"/>
        <v>Bus 16-60 passengers</v>
      </c>
      <c r="CD477" t="str">
        <f t="shared" si="37"/>
        <v>Vans and buses owned by churches or other religious organizations, used
primarily for field trips.</v>
      </c>
    </row>
    <row r="478" spans="34:82" x14ac:dyDescent="0.25">
      <c r="AH478" s="401">
        <v>337212</v>
      </c>
      <c r="AI478" s="240" t="s">
        <v>2409</v>
      </c>
      <c r="AY478"/>
      <c r="AZ478"/>
      <c r="BL478"/>
      <c r="BM478"/>
      <c r="BZ478" s="395" t="s">
        <v>2410</v>
      </c>
      <c r="CA478">
        <f t="shared" si="34"/>
        <v>92</v>
      </c>
      <c r="CB478" t="str">
        <f t="shared" si="35"/>
        <v>L</v>
      </c>
      <c r="CC478" t="str">
        <f t="shared" si="36"/>
        <v>Bus 16-60 passengers</v>
      </c>
      <c r="CD478" t="str">
        <f t="shared" si="37"/>
        <v>Vehicles used to carry passengers not for hire, not otherwise classified,
including jeep tours, guides, and outfitters.</v>
      </c>
    </row>
    <row r="479" spans="34:82" x14ac:dyDescent="0.25">
      <c r="AH479" s="401">
        <v>337214</v>
      </c>
      <c r="AI479" s="401" t="s">
        <v>2411</v>
      </c>
      <c r="AY479"/>
      <c r="AZ479"/>
      <c r="BL479"/>
      <c r="BM479"/>
      <c r="BZ479" s="395" t="s">
        <v>2412</v>
      </c>
      <c r="CA479">
        <f t="shared" si="34"/>
        <v>92</v>
      </c>
      <c r="CB479" t="str">
        <f t="shared" si="35"/>
        <v>N</v>
      </c>
      <c r="CC479" t="str">
        <f t="shared" si="36"/>
        <v>Bus 16-60 passengers</v>
      </c>
      <c r="CD479" t="str">
        <f t="shared" si="37"/>
        <v>Vehicles operated for primarily personal purposes.</v>
      </c>
    </row>
    <row r="480" spans="34:82" x14ac:dyDescent="0.25">
      <c r="AH480" s="401">
        <v>337215</v>
      </c>
      <c r="AI480" s="401" t="s">
        <v>2413</v>
      </c>
      <c r="AY480"/>
      <c r="AZ480"/>
      <c r="BL480"/>
      <c r="BM480"/>
      <c r="BZ480" s="395" t="s">
        <v>2414</v>
      </c>
      <c r="CA480">
        <f t="shared" si="34"/>
        <v>93</v>
      </c>
      <c r="CB480" t="str">
        <f t="shared" si="35"/>
        <v>A</v>
      </c>
      <c r="CC480" t="str">
        <f t="shared" si="36"/>
        <v>Bus 61+ passengers</v>
      </c>
      <c r="CD480" t="str">
        <f t="shared" si="37"/>
        <v>Passenger carrying vehicles of social service agencies, including
wheelchair vans.</v>
      </c>
    </row>
    <row r="481" spans="34:82" x14ac:dyDescent="0.25">
      <c r="AH481" s="401">
        <v>337910</v>
      </c>
      <c r="AI481" s="240" t="s">
        <v>2415</v>
      </c>
      <c r="AY481"/>
      <c r="AZ481"/>
      <c r="BL481"/>
      <c r="BM481"/>
      <c r="BZ481" s="395" t="s">
        <v>2416</v>
      </c>
      <c r="CA481">
        <f t="shared" si="34"/>
        <v>93</v>
      </c>
      <c r="CB481" t="str">
        <f t="shared" si="35"/>
        <v>D</v>
      </c>
      <c r="CC481" t="str">
        <f t="shared" si="36"/>
        <v>Bus 61+ passengers</v>
      </c>
      <c r="CD481" t="str">
        <f t="shared" si="37"/>
        <v>Vehicles used to transport children from child care centers to school
and/or occasional field trips. Must meet preferred underwriting criteria for
this use class, otherwise be written under the Livery (L) use class.</v>
      </c>
    </row>
    <row r="482" spans="34:82" x14ac:dyDescent="0.25">
      <c r="AH482" s="401">
        <v>337920</v>
      </c>
      <c r="AI482" s="240" t="s">
        <v>2417</v>
      </c>
      <c r="AY482"/>
      <c r="AZ482"/>
      <c r="BL482"/>
      <c r="BM482"/>
      <c r="BZ482" s="395" t="s">
        <v>2418</v>
      </c>
      <c r="CA482">
        <f t="shared" si="34"/>
        <v>93</v>
      </c>
      <c r="CB482" t="str">
        <f t="shared" si="35"/>
        <v>J</v>
      </c>
      <c r="CC482" t="str">
        <f t="shared" si="36"/>
        <v>Bus 61+ passengers</v>
      </c>
      <c r="CD482" t="e">
        <f t="shared" si="37"/>
        <v>#N/A</v>
      </c>
    </row>
    <row r="483" spans="34:82" x14ac:dyDescent="0.25">
      <c r="AH483" s="401">
        <v>339112</v>
      </c>
      <c r="AI483" s="401" t="s">
        <v>2419</v>
      </c>
      <c r="AY483"/>
      <c r="AZ483"/>
      <c r="BL483"/>
      <c r="BM483"/>
      <c r="BZ483" s="395" t="s">
        <v>2420</v>
      </c>
      <c r="CA483">
        <f t="shared" si="34"/>
        <v>93</v>
      </c>
      <c r="CB483" t="str">
        <f t="shared" si="35"/>
        <v>K</v>
      </c>
      <c r="CC483" t="str">
        <f t="shared" si="36"/>
        <v>Bus 61+ passengers</v>
      </c>
      <c r="CD483" t="str">
        <f t="shared" si="37"/>
        <v>Vans and buses owned by churches or other religious organizations, used
primarily for field trips.</v>
      </c>
    </row>
    <row r="484" spans="34:82" x14ac:dyDescent="0.25">
      <c r="AH484" s="401">
        <v>339113</v>
      </c>
      <c r="AI484" s="401" t="s">
        <v>2421</v>
      </c>
      <c r="AY484"/>
      <c r="AZ484"/>
      <c r="BL484"/>
      <c r="BM484"/>
      <c r="BZ484" s="395" t="s">
        <v>2422</v>
      </c>
      <c r="CA484">
        <f t="shared" si="34"/>
        <v>93</v>
      </c>
      <c r="CB484" t="str">
        <f t="shared" si="35"/>
        <v>L</v>
      </c>
      <c r="CC484" t="str">
        <f t="shared" si="36"/>
        <v>Bus 61+ passengers</v>
      </c>
      <c r="CD484" t="str">
        <f t="shared" si="37"/>
        <v>Vehicles used to carry passengers not for hire, not otherwise classified,
including jeep tours, guides, and outfitters.</v>
      </c>
    </row>
    <row r="485" spans="34:82" x14ac:dyDescent="0.25">
      <c r="AH485" s="401">
        <v>339114</v>
      </c>
      <c r="AI485" s="401" t="s">
        <v>2423</v>
      </c>
      <c r="AY485"/>
      <c r="AZ485"/>
      <c r="BL485"/>
      <c r="BM485"/>
      <c r="BZ485" s="395" t="s">
        <v>2424</v>
      </c>
      <c r="CA485">
        <f t="shared" si="34"/>
        <v>93</v>
      </c>
      <c r="CB485" t="str">
        <f t="shared" si="35"/>
        <v>N</v>
      </c>
      <c r="CC485" t="str">
        <f t="shared" si="36"/>
        <v>Bus 61+ passengers</v>
      </c>
      <c r="CD485" t="str">
        <f t="shared" si="37"/>
        <v>Vehicles operated for primarily personal purposes.</v>
      </c>
    </row>
    <row r="486" spans="34:82" x14ac:dyDescent="0.25">
      <c r="AH486" s="401">
        <v>339115</v>
      </c>
      <c r="AI486" s="401" t="s">
        <v>2425</v>
      </c>
      <c r="AY486"/>
      <c r="AZ486"/>
      <c r="BL486"/>
      <c r="BM486"/>
      <c r="BZ486" s="395" t="s">
        <v>2426</v>
      </c>
      <c r="CA486">
        <f t="shared" si="34"/>
        <v>94</v>
      </c>
      <c r="CB486" t="str">
        <f t="shared" si="35"/>
        <v>H</v>
      </c>
      <c r="CC486" t="str">
        <f t="shared" si="36"/>
        <v>Car Carrier &gt;16k GVW</v>
      </c>
      <c r="CD486" t="str">
        <f t="shared" si="37"/>
        <v>Vehicles which, due to their manner of operation, are identified as having
a high risk exposure. High risk is generally based on the size/stability of
loads being hauled; mileage traveled, or time constraints on delivery.</v>
      </c>
    </row>
    <row r="487" spans="34:82" x14ac:dyDescent="0.25">
      <c r="AH487" s="401">
        <v>339116</v>
      </c>
      <c r="AI487" s="401" t="s">
        <v>2427</v>
      </c>
      <c r="AY487"/>
      <c r="AZ487"/>
      <c r="BL487"/>
      <c r="BM487"/>
      <c r="BZ487" s="395" t="s">
        <v>2428</v>
      </c>
      <c r="CA487">
        <f t="shared" si="34"/>
        <v>94</v>
      </c>
      <c r="CB487" t="str">
        <f t="shared" si="35"/>
        <v>N</v>
      </c>
      <c r="CC487" t="str">
        <f t="shared" si="36"/>
        <v>Car Carrier &gt;16k GVW</v>
      </c>
      <c r="CD487" t="str">
        <f t="shared" si="37"/>
        <v>Vehicles operated for primarily personal purposes.</v>
      </c>
    </row>
    <row r="488" spans="34:82" x14ac:dyDescent="0.25">
      <c r="AH488" s="401">
        <v>339910</v>
      </c>
      <c r="AI488" s="401" t="s">
        <v>2429</v>
      </c>
      <c r="AY488"/>
      <c r="AZ488"/>
      <c r="BL488"/>
      <c r="BM488"/>
      <c r="BZ488" s="395" t="s">
        <v>2430</v>
      </c>
      <c r="CA488">
        <f t="shared" si="34"/>
        <v>94</v>
      </c>
      <c r="CB488" t="str">
        <f t="shared" si="35"/>
        <v>R</v>
      </c>
      <c r="CC488" t="str">
        <f t="shared" si="36"/>
        <v>Car Carrier &gt;16k GVW</v>
      </c>
      <c r="CD488" t="str">
        <f t="shared" si="37"/>
        <v>Vehicles used in repossession or other high exposure towing situations.</v>
      </c>
    </row>
    <row r="489" spans="34:82" x14ac:dyDescent="0.25">
      <c r="AH489" s="401">
        <v>339920</v>
      </c>
      <c r="AI489" s="240" t="s">
        <v>2431</v>
      </c>
      <c r="AY489"/>
      <c r="AZ489"/>
      <c r="BL489"/>
      <c r="BM489"/>
      <c r="BZ489" s="395" t="s">
        <v>2432</v>
      </c>
      <c r="CA489">
        <f t="shared" si="34"/>
        <v>94</v>
      </c>
      <c r="CB489" t="str">
        <f t="shared" si="35"/>
        <v>W</v>
      </c>
      <c r="CC489" t="str">
        <f t="shared" si="36"/>
        <v>Car Carrier &gt;16k GVW</v>
      </c>
      <c r="CD489" t="str">
        <f t="shared" si="37"/>
        <v>Vehicles used in Tow businesses on-call 24 hours a day 7 days a week.</v>
      </c>
    </row>
    <row r="490" spans="34:82" x14ac:dyDescent="0.25">
      <c r="AH490" s="401">
        <v>339930</v>
      </c>
      <c r="AI490" s="240" t="s">
        <v>2433</v>
      </c>
      <c r="AY490"/>
      <c r="AZ490"/>
      <c r="BL490"/>
      <c r="BM490"/>
      <c r="BZ490" s="395" t="s">
        <v>2434</v>
      </c>
      <c r="CA490">
        <f t="shared" si="34"/>
        <v>98</v>
      </c>
      <c r="CB490" t="str">
        <f t="shared" si="35"/>
        <v>C</v>
      </c>
      <c r="CC490" t="str">
        <f t="shared" si="36"/>
        <v>Agricultural Hopper Truck</v>
      </c>
      <c r="CD490" t="str">
        <f t="shared" si="37"/>
        <v>Vehicles which are not otherwise classified</v>
      </c>
    </row>
    <row r="491" spans="34:82" x14ac:dyDescent="0.25">
      <c r="AH491" s="401">
        <v>339940</v>
      </c>
      <c r="AI491" s="240" t="s">
        <v>2435</v>
      </c>
      <c r="AY491"/>
      <c r="AZ491"/>
      <c r="BL491"/>
      <c r="BM491"/>
      <c r="BZ491" s="395" t="s">
        <v>2436</v>
      </c>
      <c r="CA491">
        <f t="shared" si="34"/>
        <v>98</v>
      </c>
      <c r="CB491" t="str">
        <f t="shared" si="35"/>
        <v>H</v>
      </c>
      <c r="CC491" t="str">
        <f t="shared" si="36"/>
        <v>Agricultural Hopper Truck</v>
      </c>
      <c r="CD491" t="str">
        <f t="shared" si="37"/>
        <v>Vehicles which, due to their manner of operation, are identified as having
a high risk exposure. High risk is generally based on the size/stability of
loads being hauled; mileage traveled, or time constraints on delivery.</v>
      </c>
    </row>
    <row r="492" spans="34:82" x14ac:dyDescent="0.25">
      <c r="AH492" s="401">
        <v>339950</v>
      </c>
      <c r="AI492" s="240" t="s">
        <v>2437</v>
      </c>
      <c r="AY492"/>
      <c r="AZ492"/>
      <c r="BL492"/>
      <c r="BM492"/>
      <c r="BZ492" s="395" t="s">
        <v>2438</v>
      </c>
      <c r="CA492">
        <f t="shared" si="34"/>
        <v>98</v>
      </c>
      <c r="CB492" t="str">
        <f t="shared" si="35"/>
        <v>N</v>
      </c>
      <c r="CC492" t="str">
        <f t="shared" si="36"/>
        <v>Agricultural Hopper Truck</v>
      </c>
      <c r="CD492" t="str">
        <f t="shared" si="37"/>
        <v>Vehicles operated for primarily personal purposes.</v>
      </c>
    </row>
    <row r="493" spans="34:82" x14ac:dyDescent="0.25">
      <c r="AH493" s="401">
        <v>339991</v>
      </c>
      <c r="AI493" s="401" t="s">
        <v>2439</v>
      </c>
      <c r="AY493"/>
      <c r="AZ493"/>
      <c r="BL493"/>
      <c r="BM493"/>
      <c r="BZ493" s="404" t="s">
        <v>2440</v>
      </c>
      <c r="CA493">
        <f t="shared" si="34"/>
        <v>98</v>
      </c>
      <c r="CB493" t="str">
        <f t="shared" si="35"/>
        <v>S</v>
      </c>
      <c r="CC493" t="str">
        <f t="shared" si="36"/>
        <v>Agricultural Hopper Truck</v>
      </c>
      <c r="CD493" t="str">
        <f t="shared" si="37"/>
        <v>Vehicles, used to carry tools, supplies or supervisory personnel to or from a jobsite, that remain parked at 2 or fewer jobsites for most of the workday. Also includes farm/yard vehicles used for incidental trips</v>
      </c>
    </row>
    <row r="494" spans="34:82" x14ac:dyDescent="0.25">
      <c r="AH494" s="401">
        <v>339992</v>
      </c>
      <c r="AI494" s="240" t="s">
        <v>2441</v>
      </c>
      <c r="AY494"/>
      <c r="AZ494"/>
      <c r="BL494"/>
      <c r="BM494"/>
      <c r="BZ494" s="395" t="s">
        <v>2442</v>
      </c>
      <c r="CA494">
        <f t="shared" si="34"/>
        <v>9</v>
      </c>
      <c r="CB494" t="str">
        <f t="shared" si="35"/>
        <v>A</v>
      </c>
      <c r="CC494" t="str">
        <f t="shared" si="36"/>
        <v>Mini Van</v>
      </c>
      <c r="CD494" t="str">
        <f t="shared" si="37"/>
        <v>Passenger carrying vehicles of social service agencies, including
wheelchair vans.</v>
      </c>
    </row>
    <row r="495" spans="34:82" x14ac:dyDescent="0.25">
      <c r="AH495" s="401">
        <v>339993</v>
      </c>
      <c r="AI495" s="401" t="s">
        <v>2443</v>
      </c>
      <c r="AY495"/>
      <c r="AZ495"/>
      <c r="BL495"/>
      <c r="BM495"/>
      <c r="BZ495" s="395" t="s">
        <v>2444</v>
      </c>
      <c r="CA495">
        <f t="shared" si="34"/>
        <v>9</v>
      </c>
      <c r="CB495" t="str">
        <f t="shared" si="35"/>
        <v>C</v>
      </c>
      <c r="CC495" t="str">
        <f t="shared" si="36"/>
        <v>Mini Van</v>
      </c>
      <c r="CD495" t="str">
        <f t="shared" si="37"/>
        <v>Vehicles which are not otherwise classified</v>
      </c>
    </row>
    <row r="496" spans="34:82" x14ac:dyDescent="0.25">
      <c r="AH496" s="401">
        <v>339994</v>
      </c>
      <c r="AI496" s="240" t="s">
        <v>2445</v>
      </c>
      <c r="AY496"/>
      <c r="AZ496"/>
      <c r="BL496"/>
      <c r="BM496"/>
      <c r="BZ496" s="395" t="s">
        <v>2446</v>
      </c>
      <c r="CA496">
        <f t="shared" si="34"/>
        <v>9</v>
      </c>
      <c r="CB496" t="str">
        <f t="shared" si="35"/>
        <v>D</v>
      </c>
      <c r="CC496" t="str">
        <f t="shared" si="36"/>
        <v>Mini Van</v>
      </c>
      <c r="CD496" t="str">
        <f t="shared" si="37"/>
        <v>Vehicles used to transport children from child care centers to school
and/or occasional field trips. Must meet preferred underwriting criteria for
this use class, otherwise be written under the Livery (L) use class.</v>
      </c>
    </row>
    <row r="497" spans="34:82" x14ac:dyDescent="0.25">
      <c r="AH497" s="401">
        <v>339995</v>
      </c>
      <c r="AI497" s="401" t="s">
        <v>2447</v>
      </c>
      <c r="AY497"/>
      <c r="AZ497"/>
      <c r="BL497"/>
      <c r="BM497"/>
      <c r="BZ497" s="395" t="s">
        <v>2448</v>
      </c>
      <c r="CA497">
        <f t="shared" si="34"/>
        <v>9</v>
      </c>
      <c r="CB497" t="str">
        <f t="shared" si="35"/>
        <v>F</v>
      </c>
      <c r="CC497" t="str">
        <f t="shared" si="36"/>
        <v>Mini Van</v>
      </c>
      <c r="CD497" t="str">
        <f t="shared" si="37"/>
        <v>Vehicles owned and operated by funeral directors or funeral services.</v>
      </c>
    </row>
    <row r="498" spans="34:82" x14ac:dyDescent="0.25">
      <c r="AH498" s="401">
        <v>339999</v>
      </c>
      <c r="AI498" s="240" t="s">
        <v>2449</v>
      </c>
      <c r="AY498"/>
      <c r="AZ498"/>
      <c r="BL498"/>
      <c r="BM498"/>
      <c r="BZ498" s="395" t="s">
        <v>2450</v>
      </c>
      <c r="CA498">
        <f t="shared" si="34"/>
        <v>9</v>
      </c>
      <c r="CB498" t="str">
        <f t="shared" si="35"/>
        <v>H</v>
      </c>
      <c r="CC498" t="str">
        <f t="shared" si="36"/>
        <v>Mini Van</v>
      </c>
      <c r="CD498" t="str">
        <f t="shared" si="37"/>
        <v>Vehicles which, due to their manner of operation, are identified as having
a high risk exposure. High risk is generally based on the size/stability of
loads being hauled; mileage traveled, or time constraints on delivery.</v>
      </c>
    </row>
    <row r="499" spans="34:82" x14ac:dyDescent="0.25">
      <c r="AH499" s="401">
        <v>423110</v>
      </c>
      <c r="AI499" s="401" t="s">
        <v>2451</v>
      </c>
      <c r="AY499"/>
      <c r="AZ499"/>
      <c r="BL499"/>
      <c r="BM499"/>
      <c r="BZ499" s="395" t="s">
        <v>2452</v>
      </c>
      <c r="CA499">
        <f t="shared" si="34"/>
        <v>9</v>
      </c>
      <c r="CB499" t="str">
        <f t="shared" si="35"/>
        <v>J</v>
      </c>
      <c r="CC499" t="str">
        <f t="shared" si="36"/>
        <v>Mini Van</v>
      </c>
      <c r="CD499" t="e">
        <f t="shared" si="37"/>
        <v>#N/A</v>
      </c>
    </row>
    <row r="500" spans="34:82" x14ac:dyDescent="0.25">
      <c r="AH500" s="401">
        <v>423120</v>
      </c>
      <c r="AI500" s="401" t="s">
        <v>2453</v>
      </c>
      <c r="AY500"/>
      <c r="AZ500"/>
      <c r="BL500"/>
      <c r="BM500"/>
      <c r="BZ500" s="395" t="s">
        <v>2454</v>
      </c>
      <c r="CA500">
        <f t="shared" si="34"/>
        <v>9</v>
      </c>
      <c r="CB500" t="str">
        <f t="shared" si="35"/>
        <v>K</v>
      </c>
      <c r="CC500" t="str">
        <f t="shared" si="36"/>
        <v>Mini Van</v>
      </c>
      <c r="CD500" t="str">
        <f t="shared" si="37"/>
        <v>Vans and buses owned by churches or other religious organizations, used
primarily for field trips.</v>
      </c>
    </row>
    <row r="501" spans="34:82" x14ac:dyDescent="0.25">
      <c r="AH501" s="401">
        <v>423130</v>
      </c>
      <c r="AI501" s="401" t="s">
        <v>2455</v>
      </c>
      <c r="AY501"/>
      <c r="AZ501"/>
      <c r="BL501"/>
      <c r="BM501"/>
      <c r="BZ501" s="395" t="s">
        <v>2456</v>
      </c>
      <c r="CA501">
        <f t="shared" si="34"/>
        <v>9</v>
      </c>
      <c r="CB501" t="str">
        <f t="shared" si="35"/>
        <v>L</v>
      </c>
      <c r="CC501" t="str">
        <f t="shared" si="36"/>
        <v>Mini Van</v>
      </c>
      <c r="CD501" t="str">
        <f t="shared" si="37"/>
        <v>Vehicles used to carry passengers not for hire, not otherwise classified,
including jeep tours, guides, and outfitters.</v>
      </c>
    </row>
    <row r="502" spans="34:82" x14ac:dyDescent="0.25">
      <c r="AH502" s="401">
        <v>423140</v>
      </c>
      <c r="AI502" s="240" t="s">
        <v>2457</v>
      </c>
      <c r="AY502"/>
      <c r="AZ502"/>
      <c r="BL502"/>
      <c r="BM502"/>
      <c r="BZ502" s="406" t="s">
        <v>2458</v>
      </c>
      <c r="CA502">
        <f t="shared" si="34"/>
        <v>9</v>
      </c>
      <c r="CB502" t="str">
        <f t="shared" si="35"/>
        <v>N</v>
      </c>
      <c r="CC502" t="str">
        <f t="shared" si="36"/>
        <v>Mini Van</v>
      </c>
      <c r="CD502" t="str">
        <f t="shared" si="37"/>
        <v>Vehicles operated for primarily personal purposes.</v>
      </c>
    </row>
    <row r="503" spans="34:82" x14ac:dyDescent="0.25">
      <c r="AH503" s="401">
        <v>423210</v>
      </c>
      <c r="AI503" s="401" t="s">
        <v>2459</v>
      </c>
      <c r="AY503"/>
      <c r="AZ503"/>
      <c r="BL503"/>
      <c r="BM503"/>
      <c r="BZ503" s="432" t="s">
        <v>2460</v>
      </c>
      <c r="CA503">
        <f t="shared" si="34"/>
        <v>9</v>
      </c>
      <c r="CB503" t="str">
        <f t="shared" si="35"/>
        <v>S</v>
      </c>
      <c r="CC503" t="str">
        <f t="shared" si="36"/>
        <v>Mini Van</v>
      </c>
      <c r="CD503" t="str">
        <f t="shared" si="37"/>
        <v>Vehicles, used to carry tools, supplies or supervisory personnel to or from a jobsite, that remain parked at 2 or fewer jobsites for most of the workday. Also includes farm/yard vehicles used for incidental trips</v>
      </c>
    </row>
    <row r="504" spans="34:82" x14ac:dyDescent="0.25">
      <c r="AH504" s="401">
        <v>423220</v>
      </c>
      <c r="AI504" s="401" t="s">
        <v>2461</v>
      </c>
      <c r="AY504"/>
      <c r="AZ504"/>
      <c r="BL504"/>
      <c r="BM504"/>
      <c r="BZ504" s="432" t="s">
        <v>2462</v>
      </c>
      <c r="CA504">
        <f t="shared" si="34"/>
        <v>9</v>
      </c>
      <c r="CB504" t="str">
        <f t="shared" si="35"/>
        <v>U</v>
      </c>
      <c r="CC504" t="str">
        <f t="shared" si="36"/>
        <v>Mini Van</v>
      </c>
      <c r="CD504" t="str">
        <f t="shared" si="37"/>
        <v>Vehicles up to 16k GVW used in courier services and small package
delivery</v>
      </c>
    </row>
    <row r="505" spans="34:82" x14ac:dyDescent="0.25">
      <c r="AH505" s="401">
        <v>423310</v>
      </c>
      <c r="AI505" s="401" t="s">
        <v>2463</v>
      </c>
      <c r="AY505"/>
      <c r="AZ505"/>
      <c r="BL505"/>
      <c r="BM505"/>
      <c r="BZ505" s="432" t="s">
        <v>2464</v>
      </c>
      <c r="CA505">
        <f t="shared" si="34"/>
        <v>9</v>
      </c>
      <c r="CB505" t="str">
        <f t="shared" si="35"/>
        <v>Z</v>
      </c>
      <c r="CC505" t="str">
        <f t="shared" si="36"/>
        <v>Mini Van</v>
      </c>
      <c r="CD505" t="str">
        <f t="shared" si="37"/>
        <v>Vehicles used to deliver food prepared to order.</v>
      </c>
    </row>
    <row r="506" spans="34:82" x14ac:dyDescent="0.25">
      <c r="AH506" s="401">
        <v>423320</v>
      </c>
      <c r="AI506" s="401" t="s">
        <v>2465</v>
      </c>
      <c r="AY506"/>
      <c r="AZ506"/>
      <c r="BL506"/>
      <c r="BM506"/>
      <c r="BZ506"/>
    </row>
    <row r="507" spans="34:82" x14ac:dyDescent="0.25">
      <c r="AH507" s="401">
        <v>423330</v>
      </c>
      <c r="AI507" s="401" t="s">
        <v>2466</v>
      </c>
      <c r="AY507"/>
      <c r="AZ507"/>
      <c r="BL507"/>
      <c r="BM507"/>
      <c r="BZ507"/>
    </row>
    <row r="508" spans="34:82" x14ac:dyDescent="0.25">
      <c r="AH508" s="401">
        <v>423390</v>
      </c>
      <c r="AI508" s="401" t="s">
        <v>2467</v>
      </c>
      <c r="AY508"/>
      <c r="AZ508"/>
      <c r="BL508"/>
      <c r="BM508"/>
      <c r="BZ508"/>
    </row>
    <row r="509" spans="34:82" x14ac:dyDescent="0.25">
      <c r="AH509" s="401">
        <v>423410</v>
      </c>
      <c r="AI509" s="401" t="s">
        <v>2468</v>
      </c>
      <c r="AY509"/>
      <c r="AZ509"/>
      <c r="BL509"/>
      <c r="BM509"/>
      <c r="BZ509"/>
    </row>
    <row r="510" spans="34:82" x14ac:dyDescent="0.25">
      <c r="AH510" s="401">
        <v>423420</v>
      </c>
      <c r="AI510" s="401" t="s">
        <v>2469</v>
      </c>
      <c r="AY510"/>
      <c r="AZ510"/>
      <c r="BL510"/>
      <c r="BM510"/>
      <c r="BZ510"/>
    </row>
    <row r="511" spans="34:82" x14ac:dyDescent="0.25">
      <c r="AH511" s="401">
        <v>423430</v>
      </c>
      <c r="AI511" s="401" t="s">
        <v>2470</v>
      </c>
      <c r="AY511"/>
      <c r="AZ511"/>
      <c r="BL511"/>
      <c r="BM511"/>
      <c r="BZ511"/>
    </row>
    <row r="512" spans="34:82" x14ac:dyDescent="0.25">
      <c r="AH512" s="401">
        <v>423440</v>
      </c>
      <c r="AI512" s="401" t="s">
        <v>2471</v>
      </c>
      <c r="AY512"/>
      <c r="AZ512"/>
      <c r="BL512"/>
      <c r="BM512"/>
      <c r="BZ512"/>
    </row>
    <row r="513" spans="34:78" x14ac:dyDescent="0.25">
      <c r="AH513" s="401">
        <v>423450</v>
      </c>
      <c r="AI513" s="401" t="s">
        <v>2472</v>
      </c>
      <c r="AY513"/>
      <c r="AZ513"/>
      <c r="BL513"/>
      <c r="BM513"/>
      <c r="BZ513"/>
    </row>
    <row r="514" spans="34:78" x14ac:dyDescent="0.25">
      <c r="AH514" s="401">
        <v>423460</v>
      </c>
      <c r="AI514" s="401" t="s">
        <v>2473</v>
      </c>
      <c r="AY514"/>
      <c r="AZ514"/>
      <c r="BL514"/>
      <c r="BM514"/>
      <c r="BZ514"/>
    </row>
    <row r="515" spans="34:78" x14ac:dyDescent="0.25">
      <c r="AH515" s="401">
        <v>423490</v>
      </c>
      <c r="AI515" s="401" t="s">
        <v>2474</v>
      </c>
      <c r="AY515"/>
      <c r="AZ515"/>
      <c r="BL515"/>
      <c r="BM515"/>
      <c r="BZ515"/>
    </row>
    <row r="516" spans="34:78" x14ac:dyDescent="0.25">
      <c r="AH516" s="401">
        <v>423510</v>
      </c>
      <c r="AI516" s="401" t="s">
        <v>2475</v>
      </c>
      <c r="AY516"/>
      <c r="AZ516"/>
      <c r="BL516"/>
      <c r="BM516"/>
      <c r="BZ516"/>
    </row>
    <row r="517" spans="34:78" x14ac:dyDescent="0.25">
      <c r="AH517" s="401">
        <v>423520</v>
      </c>
      <c r="AI517" s="401" t="s">
        <v>2476</v>
      </c>
      <c r="AY517"/>
      <c r="AZ517"/>
      <c r="BL517"/>
      <c r="BM517"/>
      <c r="BZ517"/>
    </row>
    <row r="518" spans="34:78" x14ac:dyDescent="0.25">
      <c r="AH518" s="401">
        <v>423610</v>
      </c>
      <c r="AI518" s="240" t="s">
        <v>2477</v>
      </c>
      <c r="AY518"/>
      <c r="AZ518"/>
      <c r="BL518"/>
      <c r="BM518"/>
      <c r="BZ518"/>
    </row>
    <row r="519" spans="34:78" x14ac:dyDescent="0.25">
      <c r="AH519" s="401">
        <v>423620</v>
      </c>
      <c r="AI519" s="401" t="s">
        <v>2478</v>
      </c>
      <c r="AY519"/>
      <c r="AZ519"/>
      <c r="BL519"/>
      <c r="BM519"/>
      <c r="BZ519"/>
    </row>
    <row r="520" spans="34:78" x14ac:dyDescent="0.25">
      <c r="AH520" s="401">
        <v>423690</v>
      </c>
      <c r="AI520" s="401" t="s">
        <v>2479</v>
      </c>
      <c r="AY520"/>
      <c r="AZ520"/>
      <c r="BL520"/>
      <c r="BM520"/>
      <c r="BZ520"/>
    </row>
    <row r="521" spans="34:78" x14ac:dyDescent="0.25">
      <c r="AH521" s="401">
        <v>423710</v>
      </c>
      <c r="AI521" s="401" t="s">
        <v>2480</v>
      </c>
      <c r="AY521"/>
      <c r="AZ521"/>
      <c r="BL521"/>
      <c r="BM521"/>
      <c r="BZ521"/>
    </row>
    <row r="522" spans="34:78" x14ac:dyDescent="0.25">
      <c r="AH522" s="401">
        <v>423720</v>
      </c>
      <c r="AI522" s="401" t="s">
        <v>2481</v>
      </c>
      <c r="AY522"/>
      <c r="AZ522"/>
      <c r="BL522"/>
      <c r="BM522"/>
      <c r="BZ522"/>
    </row>
    <row r="523" spans="34:78" x14ac:dyDescent="0.25">
      <c r="AH523" s="401">
        <v>423730</v>
      </c>
      <c r="AI523" s="401" t="s">
        <v>2482</v>
      </c>
      <c r="AY523"/>
      <c r="AZ523"/>
      <c r="BL523"/>
      <c r="BM523"/>
      <c r="BZ523"/>
    </row>
    <row r="524" spans="34:78" x14ac:dyDescent="0.25">
      <c r="AH524" s="401">
        <v>423740</v>
      </c>
      <c r="AI524" s="401" t="s">
        <v>2483</v>
      </c>
      <c r="AY524"/>
      <c r="AZ524"/>
      <c r="BL524"/>
      <c r="BM524"/>
      <c r="BZ524"/>
    </row>
    <row r="525" spans="34:78" x14ac:dyDescent="0.25">
      <c r="AH525" s="401">
        <v>423810</v>
      </c>
      <c r="AI525" s="401" t="s">
        <v>2484</v>
      </c>
      <c r="AY525"/>
      <c r="AZ525"/>
      <c r="BL525"/>
      <c r="BM525"/>
      <c r="BZ525"/>
    </row>
    <row r="526" spans="34:78" x14ac:dyDescent="0.25">
      <c r="AH526" s="401">
        <v>423820</v>
      </c>
      <c r="AI526" s="401" t="s">
        <v>2485</v>
      </c>
      <c r="AY526"/>
      <c r="AZ526"/>
      <c r="BL526"/>
      <c r="BM526"/>
      <c r="BZ526"/>
    </row>
    <row r="527" spans="34:78" x14ac:dyDescent="0.25">
      <c r="AH527" s="401">
        <v>423830</v>
      </c>
      <c r="AI527" s="240" t="s">
        <v>2486</v>
      </c>
      <c r="AY527"/>
      <c r="AZ527"/>
      <c r="BL527"/>
      <c r="BM527"/>
      <c r="BZ527"/>
    </row>
    <row r="528" spans="34:78" x14ac:dyDescent="0.25">
      <c r="AH528" s="401">
        <v>423840</v>
      </c>
      <c r="AI528" s="240" t="s">
        <v>2487</v>
      </c>
      <c r="AY528"/>
      <c r="AZ528"/>
      <c r="BL528"/>
      <c r="BM528"/>
      <c r="BZ528"/>
    </row>
    <row r="529" spans="34:78" x14ac:dyDescent="0.25">
      <c r="AH529" s="401">
        <v>423850</v>
      </c>
      <c r="AI529" s="240" t="s">
        <v>2488</v>
      </c>
      <c r="AY529"/>
      <c r="AZ529"/>
      <c r="BL529"/>
      <c r="BM529"/>
      <c r="BZ529"/>
    </row>
    <row r="530" spans="34:78" x14ac:dyDescent="0.25">
      <c r="AH530" s="401">
        <v>423860</v>
      </c>
      <c r="AI530" s="240" t="s">
        <v>2489</v>
      </c>
      <c r="AY530"/>
      <c r="AZ530"/>
      <c r="BL530"/>
      <c r="BM530"/>
      <c r="BZ530"/>
    </row>
    <row r="531" spans="34:78" x14ac:dyDescent="0.25">
      <c r="AH531" s="401">
        <v>423910</v>
      </c>
      <c r="AI531" s="240" t="s">
        <v>2490</v>
      </c>
      <c r="AY531"/>
      <c r="AZ531"/>
      <c r="BL531"/>
      <c r="BM531"/>
      <c r="BZ531"/>
    </row>
    <row r="532" spans="34:78" x14ac:dyDescent="0.25">
      <c r="AH532" s="401">
        <v>423920</v>
      </c>
      <c r="AI532" s="240" t="s">
        <v>2491</v>
      </c>
      <c r="AY532"/>
      <c r="AZ532"/>
      <c r="BL532"/>
      <c r="BM532"/>
      <c r="BZ532"/>
    </row>
    <row r="533" spans="34:78" x14ac:dyDescent="0.25">
      <c r="AH533" s="401">
        <v>423930</v>
      </c>
      <c r="AI533" s="401" t="s">
        <v>2492</v>
      </c>
      <c r="AY533"/>
      <c r="AZ533"/>
      <c r="BL533"/>
      <c r="BM533"/>
      <c r="BZ533"/>
    </row>
    <row r="534" spans="34:78" x14ac:dyDescent="0.25">
      <c r="AH534" s="401">
        <v>423940</v>
      </c>
      <c r="AI534" s="240" t="s">
        <v>2493</v>
      </c>
      <c r="AY534"/>
      <c r="AZ534"/>
      <c r="BL534"/>
      <c r="BM534"/>
      <c r="BZ534"/>
    </row>
    <row r="535" spans="34:78" x14ac:dyDescent="0.25">
      <c r="AH535" s="401">
        <v>423990</v>
      </c>
      <c r="AI535" s="240" t="s">
        <v>2494</v>
      </c>
      <c r="AY535"/>
      <c r="AZ535"/>
      <c r="BL535"/>
      <c r="BM535"/>
      <c r="BZ535"/>
    </row>
    <row r="536" spans="34:78" x14ac:dyDescent="0.25">
      <c r="AH536" s="401">
        <v>424110</v>
      </c>
      <c r="AI536" s="240" t="s">
        <v>2495</v>
      </c>
      <c r="AY536"/>
      <c r="AZ536"/>
      <c r="BL536"/>
      <c r="BM536"/>
      <c r="BZ536"/>
    </row>
    <row r="537" spans="34:78" x14ac:dyDescent="0.25">
      <c r="AH537" s="401">
        <v>424120</v>
      </c>
      <c r="AI537" s="240" t="s">
        <v>2496</v>
      </c>
      <c r="AY537"/>
      <c r="AZ537"/>
      <c r="BL537"/>
      <c r="BM537"/>
      <c r="BZ537"/>
    </row>
    <row r="538" spans="34:78" x14ac:dyDescent="0.25">
      <c r="AH538" s="401">
        <v>424130</v>
      </c>
      <c r="AI538" s="240" t="s">
        <v>2497</v>
      </c>
      <c r="AY538"/>
      <c r="AZ538"/>
      <c r="BL538"/>
      <c r="BM538"/>
      <c r="BZ538"/>
    </row>
    <row r="539" spans="34:78" x14ac:dyDescent="0.25">
      <c r="AH539" s="401">
        <v>424210</v>
      </c>
      <c r="AI539" s="240" t="s">
        <v>2498</v>
      </c>
      <c r="AY539"/>
      <c r="AZ539"/>
      <c r="BL539"/>
      <c r="BM539"/>
      <c r="BZ539"/>
    </row>
    <row r="540" spans="34:78" x14ac:dyDescent="0.25">
      <c r="AH540" s="401">
        <v>424310</v>
      </c>
      <c r="AI540" s="240" t="s">
        <v>2499</v>
      </c>
      <c r="AY540"/>
      <c r="AZ540"/>
      <c r="BL540"/>
      <c r="BM540"/>
      <c r="BZ540"/>
    </row>
    <row r="541" spans="34:78" x14ac:dyDescent="0.25">
      <c r="AH541" s="401">
        <v>424320</v>
      </c>
      <c r="AI541" s="240" t="s">
        <v>2500</v>
      </c>
      <c r="AY541"/>
      <c r="AZ541"/>
      <c r="BL541"/>
      <c r="BM541"/>
      <c r="BZ541"/>
    </row>
    <row r="542" spans="34:78" x14ac:dyDescent="0.25">
      <c r="AH542" s="401">
        <v>424330</v>
      </c>
      <c r="AI542" s="240" t="s">
        <v>2501</v>
      </c>
      <c r="AY542"/>
      <c r="AZ542"/>
      <c r="BL542"/>
      <c r="BM542"/>
      <c r="BZ542"/>
    </row>
    <row r="543" spans="34:78" x14ac:dyDescent="0.25">
      <c r="AH543" s="401">
        <v>424340</v>
      </c>
      <c r="AI543" s="240" t="s">
        <v>2502</v>
      </c>
      <c r="AY543"/>
      <c r="AZ543"/>
      <c r="BL543"/>
      <c r="BM543"/>
      <c r="BZ543"/>
    </row>
    <row r="544" spans="34:78" x14ac:dyDescent="0.25">
      <c r="AH544" s="401">
        <v>424410</v>
      </c>
      <c r="AI544" s="240" t="s">
        <v>2503</v>
      </c>
      <c r="AY544"/>
      <c r="AZ544"/>
      <c r="BL544"/>
      <c r="BM544"/>
      <c r="BZ544"/>
    </row>
    <row r="545" spans="34:78" x14ac:dyDescent="0.25">
      <c r="AH545" s="401">
        <v>424420</v>
      </c>
      <c r="AI545" s="240" t="s">
        <v>2504</v>
      </c>
      <c r="AY545"/>
      <c r="AZ545"/>
      <c r="BL545"/>
      <c r="BM545"/>
      <c r="BZ545"/>
    </row>
    <row r="546" spans="34:78" x14ac:dyDescent="0.25">
      <c r="AH546" s="401">
        <v>424430</v>
      </c>
      <c r="AI546" s="240" t="s">
        <v>2505</v>
      </c>
      <c r="AY546"/>
      <c r="AZ546"/>
      <c r="BL546"/>
      <c r="BM546"/>
      <c r="BZ546"/>
    </row>
    <row r="547" spans="34:78" x14ac:dyDescent="0.25">
      <c r="AH547" s="401">
        <v>424440</v>
      </c>
      <c r="AI547" s="401" t="s">
        <v>2506</v>
      </c>
      <c r="AY547"/>
      <c r="AZ547"/>
      <c r="BL547"/>
      <c r="BM547"/>
      <c r="BZ547"/>
    </row>
    <row r="548" spans="34:78" x14ac:dyDescent="0.25">
      <c r="AH548" s="401">
        <v>424450</v>
      </c>
      <c r="AI548" s="401" t="s">
        <v>2507</v>
      </c>
      <c r="AY548"/>
      <c r="AZ548"/>
      <c r="BL548"/>
      <c r="BM548"/>
      <c r="BZ548"/>
    </row>
    <row r="549" spans="34:78" x14ac:dyDescent="0.25">
      <c r="AH549" s="401">
        <v>424460</v>
      </c>
      <c r="AI549" s="401" t="s">
        <v>2508</v>
      </c>
      <c r="AY549"/>
      <c r="AZ549"/>
      <c r="BL549"/>
      <c r="BM549"/>
      <c r="BZ549"/>
    </row>
    <row r="550" spans="34:78" x14ac:dyDescent="0.25">
      <c r="AH550" s="401">
        <v>424470</v>
      </c>
      <c r="AI550" s="401" t="s">
        <v>2509</v>
      </c>
      <c r="AY550"/>
      <c r="AZ550"/>
      <c r="BL550"/>
      <c r="BM550"/>
      <c r="BZ550"/>
    </row>
    <row r="551" spans="34:78" x14ac:dyDescent="0.25">
      <c r="AH551" s="401">
        <v>424480</v>
      </c>
      <c r="AI551" s="401" t="s">
        <v>2510</v>
      </c>
      <c r="AY551"/>
      <c r="AZ551"/>
      <c r="BL551"/>
      <c r="BM551"/>
      <c r="BZ551"/>
    </row>
    <row r="552" spans="34:78" x14ac:dyDescent="0.25">
      <c r="AH552" s="401">
        <v>424490</v>
      </c>
      <c r="AI552" s="401" t="s">
        <v>2511</v>
      </c>
      <c r="AY552"/>
      <c r="AZ552"/>
      <c r="BL552"/>
      <c r="BM552"/>
      <c r="BZ552"/>
    </row>
    <row r="553" spans="34:78" x14ac:dyDescent="0.25">
      <c r="AH553" s="401">
        <v>424510</v>
      </c>
      <c r="AI553" s="401" t="s">
        <v>2512</v>
      </c>
      <c r="AY553"/>
      <c r="AZ553"/>
      <c r="BL553"/>
      <c r="BM553"/>
      <c r="BZ553"/>
    </row>
    <row r="554" spans="34:78" x14ac:dyDescent="0.25">
      <c r="AH554" s="401">
        <v>424520</v>
      </c>
      <c r="AI554" s="401" t="s">
        <v>2513</v>
      </c>
      <c r="AY554"/>
      <c r="AZ554"/>
      <c r="BL554"/>
      <c r="BM554"/>
      <c r="BZ554"/>
    </row>
    <row r="555" spans="34:78" x14ac:dyDescent="0.25">
      <c r="AH555" s="401">
        <v>424590</v>
      </c>
      <c r="AI555" s="401" t="s">
        <v>2514</v>
      </c>
      <c r="AY555"/>
      <c r="AZ555"/>
      <c r="BL555"/>
      <c r="BM555"/>
      <c r="BZ555"/>
    </row>
    <row r="556" spans="34:78" x14ac:dyDescent="0.25">
      <c r="AH556" s="401">
        <v>424610</v>
      </c>
      <c r="AI556" s="401" t="s">
        <v>2515</v>
      </c>
      <c r="AY556"/>
      <c r="AZ556"/>
      <c r="BL556"/>
      <c r="BM556"/>
      <c r="BZ556"/>
    </row>
    <row r="557" spans="34:78" x14ac:dyDescent="0.25">
      <c r="AH557" s="401">
        <v>424690</v>
      </c>
      <c r="AI557" s="401" t="s">
        <v>2516</v>
      </c>
      <c r="AY557"/>
      <c r="AZ557"/>
      <c r="BL557"/>
      <c r="BM557"/>
      <c r="BZ557"/>
    </row>
    <row r="558" spans="34:78" x14ac:dyDescent="0.25">
      <c r="AH558" s="401">
        <v>424710</v>
      </c>
      <c r="AI558" s="401" t="s">
        <v>2517</v>
      </c>
      <c r="AY558"/>
      <c r="AZ558"/>
      <c r="BL558"/>
      <c r="BM558"/>
      <c r="BZ558"/>
    </row>
    <row r="559" spans="34:78" x14ac:dyDescent="0.25">
      <c r="AH559" s="401">
        <v>424720</v>
      </c>
      <c r="AI559" s="401" t="s">
        <v>2518</v>
      </c>
      <c r="AY559"/>
      <c r="AZ559"/>
      <c r="BL559"/>
      <c r="BM559"/>
      <c r="BZ559"/>
    </row>
    <row r="560" spans="34:78" x14ac:dyDescent="0.25">
      <c r="AH560" s="401">
        <v>424810</v>
      </c>
      <c r="AI560" s="401" t="s">
        <v>2519</v>
      </c>
      <c r="AY560"/>
      <c r="AZ560"/>
      <c r="BL560"/>
      <c r="BM560"/>
      <c r="BZ560"/>
    </row>
    <row r="561" spans="34:78" x14ac:dyDescent="0.25">
      <c r="AH561" s="401">
        <v>424820</v>
      </c>
      <c r="AI561" s="401" t="s">
        <v>2520</v>
      </c>
      <c r="AY561"/>
      <c r="AZ561"/>
      <c r="BL561"/>
      <c r="BM561"/>
      <c r="BZ561"/>
    </row>
    <row r="562" spans="34:78" x14ac:dyDescent="0.25">
      <c r="AH562" s="401">
        <v>424910</v>
      </c>
      <c r="AI562" s="401" t="s">
        <v>2521</v>
      </c>
      <c r="AY562"/>
      <c r="AZ562"/>
      <c r="BL562"/>
      <c r="BM562"/>
      <c r="BZ562"/>
    </row>
    <row r="563" spans="34:78" x14ac:dyDescent="0.25">
      <c r="AH563" s="401">
        <v>424920</v>
      </c>
      <c r="AI563" s="401" t="s">
        <v>2522</v>
      </c>
      <c r="AY563"/>
      <c r="AZ563"/>
      <c r="BL563"/>
      <c r="BM563"/>
      <c r="BZ563"/>
    </row>
    <row r="564" spans="34:78" x14ac:dyDescent="0.25">
      <c r="AH564" s="401">
        <v>424930</v>
      </c>
      <c r="AI564" s="401" t="s">
        <v>2523</v>
      </c>
      <c r="AY564"/>
      <c r="AZ564"/>
      <c r="BL564"/>
      <c r="BM564"/>
      <c r="BZ564"/>
    </row>
    <row r="565" spans="34:78" x14ac:dyDescent="0.25">
      <c r="AH565" s="401">
        <v>424940</v>
      </c>
      <c r="AI565" s="401" t="s">
        <v>2524</v>
      </c>
      <c r="AY565"/>
      <c r="AZ565"/>
      <c r="BL565"/>
      <c r="BM565"/>
      <c r="BZ565"/>
    </row>
    <row r="566" spans="34:78" x14ac:dyDescent="0.25">
      <c r="AH566" s="401">
        <v>424950</v>
      </c>
      <c r="AI566" s="401" t="s">
        <v>2525</v>
      </c>
      <c r="AY566"/>
      <c r="AZ566"/>
      <c r="BL566"/>
      <c r="BM566"/>
      <c r="BZ566"/>
    </row>
    <row r="567" spans="34:78" x14ac:dyDescent="0.25">
      <c r="AH567" s="401">
        <v>424990</v>
      </c>
      <c r="AI567" s="240" t="s">
        <v>2526</v>
      </c>
      <c r="AY567"/>
      <c r="AZ567"/>
      <c r="BL567"/>
      <c r="BM567"/>
      <c r="BZ567"/>
    </row>
    <row r="568" spans="34:78" x14ac:dyDescent="0.25">
      <c r="AH568" s="401">
        <v>425110</v>
      </c>
      <c r="AI568" s="401" t="s">
        <v>2527</v>
      </c>
      <c r="AY568"/>
      <c r="AZ568"/>
      <c r="BL568"/>
      <c r="BM568"/>
      <c r="BZ568"/>
    </row>
    <row r="569" spans="34:78" x14ac:dyDescent="0.25">
      <c r="AH569" s="401">
        <v>425120</v>
      </c>
      <c r="AI569" s="401" t="s">
        <v>2528</v>
      </c>
      <c r="AY569"/>
      <c r="AZ569"/>
      <c r="BL569"/>
      <c r="BM569"/>
      <c r="BZ569"/>
    </row>
    <row r="570" spans="34:78" x14ac:dyDescent="0.25">
      <c r="AH570" s="401">
        <v>441110</v>
      </c>
      <c r="AI570" s="401" t="s">
        <v>2529</v>
      </c>
      <c r="AY570"/>
      <c r="AZ570"/>
      <c r="BL570"/>
      <c r="BM570"/>
      <c r="BZ570"/>
    </row>
    <row r="571" spans="34:78" x14ac:dyDescent="0.25">
      <c r="AH571" s="401">
        <v>441120</v>
      </c>
      <c r="AI571" s="401" t="s">
        <v>2530</v>
      </c>
      <c r="AY571"/>
      <c r="AZ571"/>
      <c r="BL571"/>
      <c r="BM571"/>
      <c r="BZ571"/>
    </row>
    <row r="572" spans="34:78" x14ac:dyDescent="0.25">
      <c r="AH572" s="401">
        <v>441210</v>
      </c>
      <c r="AI572" s="401" t="s">
        <v>2531</v>
      </c>
      <c r="AY572"/>
      <c r="AZ572"/>
      <c r="BL572"/>
      <c r="BM572"/>
      <c r="BZ572"/>
    </row>
    <row r="573" spans="34:78" x14ac:dyDescent="0.25">
      <c r="AH573" s="401">
        <v>441222</v>
      </c>
      <c r="AI573" s="401" t="s">
        <v>2532</v>
      </c>
      <c r="AY573"/>
      <c r="AZ573"/>
      <c r="BL573"/>
      <c r="BM573"/>
      <c r="BZ573"/>
    </row>
    <row r="574" spans="34:78" x14ac:dyDescent="0.25">
      <c r="AH574" s="401">
        <v>441228</v>
      </c>
      <c r="AI574" s="401" t="s">
        <v>2533</v>
      </c>
      <c r="AY574"/>
      <c r="AZ574"/>
      <c r="BL574"/>
      <c r="BM574"/>
      <c r="BZ574"/>
    </row>
    <row r="575" spans="34:78" x14ac:dyDescent="0.25">
      <c r="AH575" s="401">
        <v>441310</v>
      </c>
      <c r="AI575" s="401" t="s">
        <v>2534</v>
      </c>
      <c r="AY575"/>
      <c r="AZ575"/>
      <c r="BL575"/>
      <c r="BM575"/>
      <c r="BZ575"/>
    </row>
    <row r="576" spans="34:78" x14ac:dyDescent="0.25">
      <c r="AH576" s="401">
        <v>441320</v>
      </c>
      <c r="AI576" s="401" t="s">
        <v>2535</v>
      </c>
      <c r="AY576"/>
      <c r="AZ576"/>
      <c r="BL576"/>
      <c r="BM576"/>
      <c r="BZ576"/>
    </row>
    <row r="577" spans="34:78" x14ac:dyDescent="0.25">
      <c r="AH577" s="401">
        <v>442110</v>
      </c>
      <c r="AI577" s="401" t="s">
        <v>2536</v>
      </c>
      <c r="AY577"/>
      <c r="AZ577"/>
      <c r="BL577"/>
      <c r="BM577"/>
      <c r="BZ577"/>
    </row>
    <row r="578" spans="34:78" x14ac:dyDescent="0.25">
      <c r="AH578" s="401">
        <v>442210</v>
      </c>
      <c r="AI578" s="401" t="s">
        <v>2537</v>
      </c>
      <c r="AY578"/>
      <c r="AZ578"/>
      <c r="BL578"/>
      <c r="BM578"/>
      <c r="BZ578"/>
    </row>
    <row r="579" spans="34:78" x14ac:dyDescent="0.25">
      <c r="AH579" s="401">
        <v>442291</v>
      </c>
      <c r="AI579" s="401" t="s">
        <v>2538</v>
      </c>
      <c r="AY579"/>
      <c r="AZ579"/>
      <c r="BL579"/>
      <c r="BM579"/>
      <c r="BZ579"/>
    </row>
    <row r="580" spans="34:78" x14ac:dyDescent="0.25">
      <c r="AH580" s="401">
        <v>442299</v>
      </c>
      <c r="AI580" s="401" t="s">
        <v>2539</v>
      </c>
      <c r="AY580"/>
      <c r="AZ580"/>
      <c r="BL580"/>
      <c r="BM580"/>
      <c r="BZ580"/>
    </row>
    <row r="581" spans="34:78" x14ac:dyDescent="0.25">
      <c r="AH581" s="401">
        <v>443141</v>
      </c>
      <c r="AI581" s="240" t="s">
        <v>2540</v>
      </c>
      <c r="AY581"/>
      <c r="AZ581"/>
      <c r="BL581"/>
      <c r="BM581"/>
      <c r="BZ581"/>
    </row>
    <row r="582" spans="34:78" x14ac:dyDescent="0.25">
      <c r="AH582" s="401">
        <v>443142</v>
      </c>
      <c r="AI582" s="401" t="s">
        <v>2541</v>
      </c>
      <c r="AY582"/>
      <c r="AZ582"/>
      <c r="BL582"/>
      <c r="BM582"/>
      <c r="BZ582"/>
    </row>
    <row r="583" spans="34:78" x14ac:dyDescent="0.25">
      <c r="AH583" s="401">
        <v>444110</v>
      </c>
      <c r="AI583" s="401" t="s">
        <v>2542</v>
      </c>
      <c r="AY583"/>
      <c r="AZ583"/>
      <c r="BL583"/>
      <c r="BM583"/>
      <c r="BZ583"/>
    </row>
    <row r="584" spans="34:78" x14ac:dyDescent="0.25">
      <c r="AH584" s="401">
        <v>444120</v>
      </c>
      <c r="AI584" s="401" t="s">
        <v>2543</v>
      </c>
      <c r="AY584"/>
      <c r="AZ584"/>
      <c r="BL584"/>
      <c r="BM584"/>
      <c r="BZ584"/>
    </row>
    <row r="585" spans="34:78" x14ac:dyDescent="0.25">
      <c r="AH585" s="401">
        <v>444130</v>
      </c>
      <c r="AI585" s="401" t="s">
        <v>2544</v>
      </c>
      <c r="AY585"/>
      <c r="AZ585"/>
      <c r="BL585"/>
      <c r="BM585"/>
      <c r="BZ585"/>
    </row>
    <row r="586" spans="34:78" x14ac:dyDescent="0.25">
      <c r="AH586" s="401">
        <v>444190</v>
      </c>
      <c r="AI586" s="401" t="s">
        <v>2545</v>
      </c>
      <c r="AY586"/>
      <c r="AZ586"/>
      <c r="BL586"/>
      <c r="BM586"/>
      <c r="BZ586"/>
    </row>
    <row r="587" spans="34:78" x14ac:dyDescent="0.25">
      <c r="AH587" s="401">
        <v>444210</v>
      </c>
      <c r="AI587" s="401" t="s">
        <v>2546</v>
      </c>
      <c r="AY587"/>
      <c r="AZ587"/>
      <c r="BL587"/>
      <c r="BM587"/>
      <c r="BZ587"/>
    </row>
    <row r="588" spans="34:78" x14ac:dyDescent="0.25">
      <c r="AH588" s="401">
        <v>444220</v>
      </c>
      <c r="AI588" s="401" t="s">
        <v>2547</v>
      </c>
      <c r="AY588"/>
      <c r="AZ588"/>
      <c r="BL588"/>
      <c r="BM588"/>
      <c r="BZ588"/>
    </row>
    <row r="589" spans="34:78" x14ac:dyDescent="0.25">
      <c r="AH589" s="401">
        <v>445110</v>
      </c>
      <c r="AI589" s="401" t="s">
        <v>2548</v>
      </c>
      <c r="AY589"/>
      <c r="AZ589"/>
      <c r="BL589"/>
      <c r="BM589"/>
      <c r="BZ589"/>
    </row>
    <row r="590" spans="34:78" x14ac:dyDescent="0.25">
      <c r="AH590" s="401">
        <v>445120</v>
      </c>
      <c r="AI590" s="401" t="s">
        <v>2549</v>
      </c>
      <c r="AY590"/>
      <c r="AZ590"/>
      <c r="BL590"/>
      <c r="BM590"/>
      <c r="BZ590"/>
    </row>
    <row r="591" spans="34:78" x14ac:dyDescent="0.25">
      <c r="AH591" s="401">
        <v>445210</v>
      </c>
      <c r="AI591" s="401" t="s">
        <v>2550</v>
      </c>
      <c r="AY591"/>
      <c r="AZ591"/>
      <c r="BL591"/>
      <c r="BM591"/>
      <c r="BZ591"/>
    </row>
    <row r="592" spans="34:78" x14ac:dyDescent="0.25">
      <c r="AH592" s="401">
        <v>445220</v>
      </c>
      <c r="AI592" s="401" t="s">
        <v>2551</v>
      </c>
      <c r="AY592"/>
      <c r="AZ592"/>
      <c r="BL592"/>
      <c r="BM592"/>
      <c r="BZ592"/>
    </row>
    <row r="593" spans="34:78" x14ac:dyDescent="0.25">
      <c r="AH593" s="401">
        <v>445230</v>
      </c>
      <c r="AI593" s="401" t="s">
        <v>2552</v>
      </c>
      <c r="AY593"/>
      <c r="AZ593"/>
      <c r="BL593"/>
      <c r="BM593"/>
      <c r="BZ593"/>
    </row>
    <row r="594" spans="34:78" x14ac:dyDescent="0.25">
      <c r="AH594" s="401">
        <v>445291</v>
      </c>
      <c r="AI594" s="401" t="s">
        <v>2553</v>
      </c>
      <c r="AY594"/>
      <c r="AZ594"/>
      <c r="BL594"/>
      <c r="BM594"/>
      <c r="BZ594"/>
    </row>
    <row r="595" spans="34:78" x14ac:dyDescent="0.25">
      <c r="AH595" s="401">
        <v>445292</v>
      </c>
      <c r="AI595" s="401" t="s">
        <v>2554</v>
      </c>
      <c r="AY595"/>
      <c r="AZ595"/>
      <c r="BL595"/>
      <c r="BM595"/>
      <c r="BZ595"/>
    </row>
    <row r="596" spans="34:78" x14ac:dyDescent="0.25">
      <c r="AH596" s="401">
        <v>445299</v>
      </c>
      <c r="AI596" s="401" t="s">
        <v>2555</v>
      </c>
      <c r="AY596"/>
      <c r="AZ596"/>
      <c r="BL596"/>
      <c r="BM596"/>
      <c r="BZ596"/>
    </row>
    <row r="597" spans="34:78" x14ac:dyDescent="0.25">
      <c r="AH597" s="401">
        <v>445310</v>
      </c>
      <c r="AI597" s="401" t="s">
        <v>2556</v>
      </c>
      <c r="AY597"/>
      <c r="AZ597"/>
      <c r="BL597"/>
      <c r="BM597"/>
      <c r="BZ597"/>
    </row>
    <row r="598" spans="34:78" x14ac:dyDescent="0.25">
      <c r="AH598" s="401">
        <v>446110</v>
      </c>
      <c r="AI598" s="401" t="s">
        <v>2557</v>
      </c>
      <c r="AY598"/>
      <c r="AZ598"/>
      <c r="BL598"/>
      <c r="BM598"/>
      <c r="BZ598"/>
    </row>
    <row r="599" spans="34:78" x14ac:dyDescent="0.25">
      <c r="AH599" s="401">
        <v>446120</v>
      </c>
      <c r="AI599" s="401" t="s">
        <v>2558</v>
      </c>
      <c r="AY599"/>
      <c r="AZ599"/>
      <c r="BL599"/>
      <c r="BM599"/>
      <c r="BZ599"/>
    </row>
    <row r="600" spans="34:78" x14ac:dyDescent="0.25">
      <c r="AH600" s="401">
        <v>446130</v>
      </c>
      <c r="AI600" s="401" t="s">
        <v>2559</v>
      </c>
      <c r="AY600"/>
      <c r="AZ600"/>
      <c r="BL600"/>
      <c r="BM600"/>
      <c r="BZ600"/>
    </row>
    <row r="601" spans="34:78" x14ac:dyDescent="0.25">
      <c r="AH601" s="401">
        <v>446191</v>
      </c>
      <c r="AI601" s="401" t="s">
        <v>2560</v>
      </c>
      <c r="AY601"/>
      <c r="AZ601"/>
      <c r="BL601"/>
      <c r="BM601"/>
      <c r="BZ601"/>
    </row>
    <row r="602" spans="34:78" x14ac:dyDescent="0.25">
      <c r="AH602" s="401">
        <v>446199</v>
      </c>
      <c r="AI602" s="401" t="s">
        <v>2561</v>
      </c>
      <c r="AY602"/>
      <c r="AZ602"/>
      <c r="BL602"/>
      <c r="BM602"/>
      <c r="BZ602"/>
    </row>
    <row r="603" spans="34:78" x14ac:dyDescent="0.25">
      <c r="AH603" s="401">
        <v>447110</v>
      </c>
      <c r="AI603" s="401" t="s">
        <v>2562</v>
      </c>
      <c r="AY603"/>
      <c r="AZ603"/>
      <c r="BL603"/>
      <c r="BM603"/>
      <c r="BZ603"/>
    </row>
    <row r="604" spans="34:78" x14ac:dyDescent="0.25">
      <c r="AH604" s="401">
        <v>447190</v>
      </c>
      <c r="AI604" s="401" t="s">
        <v>2563</v>
      </c>
      <c r="AY604"/>
      <c r="AZ604"/>
      <c r="BL604"/>
      <c r="BM604"/>
      <c r="BZ604"/>
    </row>
    <row r="605" spans="34:78" x14ac:dyDescent="0.25">
      <c r="AH605" s="401">
        <v>448110</v>
      </c>
      <c r="AI605" s="401" t="s">
        <v>2564</v>
      </c>
      <c r="AY605"/>
      <c r="AZ605"/>
      <c r="BL605"/>
      <c r="BM605"/>
      <c r="BZ605"/>
    </row>
    <row r="606" spans="34:78" x14ac:dyDescent="0.25">
      <c r="AH606" s="401">
        <v>448120</v>
      </c>
      <c r="AI606" s="401" t="s">
        <v>2565</v>
      </c>
      <c r="AY606"/>
      <c r="AZ606"/>
      <c r="BL606"/>
      <c r="BM606"/>
      <c r="BZ606"/>
    </row>
    <row r="607" spans="34:78" x14ac:dyDescent="0.25">
      <c r="AH607" s="401">
        <v>448130</v>
      </c>
      <c r="AI607" s="401" t="s">
        <v>2566</v>
      </c>
      <c r="AY607"/>
      <c r="AZ607"/>
      <c r="BL607"/>
      <c r="BM607"/>
      <c r="BZ607"/>
    </row>
    <row r="608" spans="34:78" x14ac:dyDescent="0.25">
      <c r="AH608" s="401">
        <v>448140</v>
      </c>
      <c r="AI608" s="401" t="s">
        <v>2567</v>
      </c>
      <c r="AY608"/>
      <c r="AZ608"/>
      <c r="BL608"/>
      <c r="BM608"/>
      <c r="BZ608"/>
    </row>
    <row r="609" spans="34:78" x14ac:dyDescent="0.25">
      <c r="AH609" s="401">
        <v>448150</v>
      </c>
      <c r="AI609" s="401" t="s">
        <v>2568</v>
      </c>
      <c r="AY609"/>
      <c r="AZ609"/>
      <c r="BL609"/>
      <c r="BM609"/>
      <c r="BZ609"/>
    </row>
    <row r="610" spans="34:78" x14ac:dyDescent="0.25">
      <c r="AH610" s="401">
        <v>448190</v>
      </c>
      <c r="AI610" s="401" t="s">
        <v>2569</v>
      </c>
      <c r="AY610"/>
      <c r="AZ610"/>
      <c r="BL610"/>
      <c r="BM610"/>
      <c r="BZ610"/>
    </row>
    <row r="611" spans="34:78" x14ac:dyDescent="0.25">
      <c r="AH611" s="401">
        <v>448210</v>
      </c>
      <c r="AI611" s="401" t="s">
        <v>2570</v>
      </c>
      <c r="AY611"/>
      <c r="AZ611"/>
      <c r="BL611"/>
      <c r="BM611"/>
      <c r="BZ611"/>
    </row>
    <row r="612" spans="34:78" x14ac:dyDescent="0.25">
      <c r="AH612" s="401">
        <v>448310</v>
      </c>
      <c r="AI612" s="401" t="s">
        <v>2571</v>
      </c>
      <c r="AY612"/>
      <c r="AZ612"/>
      <c r="BL612"/>
      <c r="BM612"/>
      <c r="BZ612"/>
    </row>
    <row r="613" spans="34:78" x14ac:dyDescent="0.25">
      <c r="AH613" s="401">
        <v>448320</v>
      </c>
      <c r="AI613" s="401" t="s">
        <v>2572</v>
      </c>
      <c r="AY613"/>
      <c r="AZ613"/>
      <c r="BL613"/>
      <c r="BM613"/>
      <c r="BZ613"/>
    </row>
    <row r="614" spans="34:78" x14ac:dyDescent="0.25">
      <c r="AH614" s="401">
        <v>451110</v>
      </c>
      <c r="AI614" s="401" t="s">
        <v>2573</v>
      </c>
      <c r="AY614"/>
      <c r="AZ614"/>
      <c r="BL614"/>
      <c r="BM614"/>
      <c r="BZ614"/>
    </row>
    <row r="615" spans="34:78" x14ac:dyDescent="0.25">
      <c r="AH615" s="401">
        <v>451120</v>
      </c>
      <c r="AI615" s="401" t="s">
        <v>2574</v>
      </c>
      <c r="AY615"/>
      <c r="AZ615"/>
      <c r="BL615"/>
      <c r="BM615"/>
      <c r="BZ615"/>
    </row>
    <row r="616" spans="34:78" x14ac:dyDescent="0.25">
      <c r="AH616" s="401">
        <v>451130</v>
      </c>
      <c r="AI616" s="401" t="s">
        <v>2575</v>
      </c>
      <c r="AY616"/>
      <c r="AZ616"/>
      <c r="BL616"/>
      <c r="BM616"/>
      <c r="BZ616"/>
    </row>
    <row r="617" spans="34:78" x14ac:dyDescent="0.25">
      <c r="AH617" s="401">
        <v>451140</v>
      </c>
      <c r="AI617" s="401" t="s">
        <v>2576</v>
      </c>
      <c r="AY617"/>
      <c r="AZ617"/>
      <c r="BL617"/>
      <c r="BM617"/>
      <c r="BZ617"/>
    </row>
    <row r="618" spans="34:78" x14ac:dyDescent="0.25">
      <c r="AH618" s="401">
        <v>451211</v>
      </c>
      <c r="AI618" s="401" t="s">
        <v>2577</v>
      </c>
      <c r="AY618"/>
      <c r="AZ618"/>
      <c r="BL618"/>
      <c r="BM618"/>
      <c r="BZ618"/>
    </row>
    <row r="619" spans="34:78" x14ac:dyDescent="0.25">
      <c r="AH619" s="401">
        <v>451212</v>
      </c>
      <c r="AI619" s="401" t="s">
        <v>2578</v>
      </c>
      <c r="AY619"/>
      <c r="AZ619"/>
      <c r="BL619"/>
      <c r="BM619"/>
      <c r="BZ619"/>
    </row>
    <row r="620" spans="34:78" x14ac:dyDescent="0.25">
      <c r="AH620" s="401">
        <v>452210</v>
      </c>
      <c r="AI620" s="401" t="s">
        <v>2579</v>
      </c>
      <c r="AY620"/>
      <c r="AZ620"/>
      <c r="BL620"/>
      <c r="BM620"/>
      <c r="BZ620"/>
    </row>
    <row r="621" spans="34:78" x14ac:dyDescent="0.25">
      <c r="AH621" s="401">
        <v>452311</v>
      </c>
      <c r="AI621" s="401" t="s">
        <v>2580</v>
      </c>
      <c r="AY621"/>
      <c r="AZ621"/>
      <c r="BL621"/>
      <c r="BM621"/>
      <c r="BZ621"/>
    </row>
    <row r="622" spans="34:78" x14ac:dyDescent="0.25">
      <c r="AH622" s="401">
        <v>452319</v>
      </c>
      <c r="AI622" s="401" t="s">
        <v>2581</v>
      </c>
      <c r="AY622"/>
      <c r="AZ622"/>
      <c r="BL622"/>
      <c r="BM622"/>
      <c r="BZ622"/>
    </row>
    <row r="623" spans="34:78" x14ac:dyDescent="0.25">
      <c r="AH623" s="401">
        <v>453110</v>
      </c>
      <c r="AI623" s="401" t="s">
        <v>2582</v>
      </c>
      <c r="AY623"/>
      <c r="AZ623"/>
      <c r="BL623"/>
      <c r="BM623"/>
      <c r="BZ623"/>
    </row>
    <row r="624" spans="34:78" x14ac:dyDescent="0.25">
      <c r="AH624" s="401">
        <v>453210</v>
      </c>
      <c r="AI624" s="401" t="s">
        <v>2583</v>
      </c>
      <c r="AY624"/>
      <c r="AZ624"/>
      <c r="BL624"/>
      <c r="BM624"/>
      <c r="BZ624"/>
    </row>
    <row r="625" spans="34:78" x14ac:dyDescent="0.25">
      <c r="AH625" s="401">
        <v>453220</v>
      </c>
      <c r="AI625" s="401" t="s">
        <v>2584</v>
      </c>
      <c r="AY625"/>
      <c r="AZ625"/>
      <c r="BL625"/>
      <c r="BM625"/>
      <c r="BZ625"/>
    </row>
    <row r="626" spans="34:78" x14ac:dyDescent="0.25">
      <c r="AH626" s="401">
        <v>453310</v>
      </c>
      <c r="AI626" s="401" t="s">
        <v>2585</v>
      </c>
      <c r="AY626"/>
      <c r="AZ626"/>
      <c r="BL626"/>
      <c r="BM626"/>
      <c r="BZ626"/>
    </row>
    <row r="627" spans="34:78" x14ac:dyDescent="0.25">
      <c r="AH627" s="401">
        <v>453910</v>
      </c>
      <c r="AI627" s="401" t="s">
        <v>2586</v>
      </c>
      <c r="AY627"/>
      <c r="AZ627"/>
      <c r="BL627"/>
      <c r="BM627"/>
      <c r="BZ627"/>
    </row>
    <row r="628" spans="34:78" x14ac:dyDescent="0.25">
      <c r="AH628" s="401">
        <v>453920</v>
      </c>
      <c r="AI628" s="401" t="s">
        <v>2587</v>
      </c>
      <c r="AY628"/>
      <c r="AZ628"/>
      <c r="BL628"/>
      <c r="BM628"/>
      <c r="BZ628"/>
    </row>
    <row r="629" spans="34:78" x14ac:dyDescent="0.25">
      <c r="AH629" s="401">
        <v>453930</v>
      </c>
      <c r="AI629" s="401" t="s">
        <v>2588</v>
      </c>
      <c r="AY629"/>
      <c r="AZ629"/>
      <c r="BL629"/>
      <c r="BM629"/>
      <c r="BZ629"/>
    </row>
    <row r="630" spans="34:78" x14ac:dyDescent="0.25">
      <c r="AH630" s="401">
        <v>453991</v>
      </c>
      <c r="AI630" s="401" t="s">
        <v>2589</v>
      </c>
      <c r="AY630"/>
      <c r="AZ630"/>
      <c r="BL630"/>
      <c r="BM630"/>
      <c r="BZ630"/>
    </row>
    <row r="631" spans="34:78" x14ac:dyDescent="0.25">
      <c r="AH631" s="401">
        <v>453998</v>
      </c>
      <c r="AI631" s="240" t="s">
        <v>2590</v>
      </c>
      <c r="AY631"/>
      <c r="AZ631"/>
      <c r="BL631"/>
      <c r="BM631"/>
      <c r="BZ631"/>
    </row>
    <row r="632" spans="34:78" x14ac:dyDescent="0.25">
      <c r="AH632" s="401">
        <v>454110</v>
      </c>
      <c r="AI632" s="240" t="s">
        <v>2591</v>
      </c>
      <c r="AY632"/>
      <c r="AZ632"/>
      <c r="BL632"/>
      <c r="BM632"/>
      <c r="BZ632"/>
    </row>
    <row r="633" spans="34:78" x14ac:dyDescent="0.25">
      <c r="AH633" s="401">
        <v>454210</v>
      </c>
      <c r="AI633" s="401" t="s">
        <v>2592</v>
      </c>
      <c r="AY633"/>
      <c r="AZ633"/>
      <c r="BL633"/>
      <c r="BM633"/>
      <c r="BZ633"/>
    </row>
    <row r="634" spans="34:78" x14ac:dyDescent="0.25">
      <c r="AH634" s="401">
        <v>454310</v>
      </c>
      <c r="AI634" s="401" t="s">
        <v>2593</v>
      </c>
      <c r="AY634"/>
      <c r="AZ634"/>
      <c r="BL634"/>
      <c r="BM634"/>
      <c r="BZ634"/>
    </row>
    <row r="635" spans="34:78" x14ac:dyDescent="0.25">
      <c r="AH635" s="401">
        <v>454390</v>
      </c>
      <c r="AI635" s="401" t="s">
        <v>2594</v>
      </c>
      <c r="AY635"/>
      <c r="AZ635"/>
      <c r="BL635"/>
      <c r="BM635"/>
      <c r="BZ635"/>
    </row>
    <row r="636" spans="34:78" x14ac:dyDescent="0.25">
      <c r="AH636" s="401">
        <v>481111</v>
      </c>
      <c r="AI636" s="401" t="s">
        <v>2595</v>
      </c>
      <c r="AY636"/>
      <c r="AZ636"/>
      <c r="BL636"/>
      <c r="BM636"/>
      <c r="BZ636"/>
    </row>
    <row r="637" spans="34:78" x14ac:dyDescent="0.25">
      <c r="AH637" s="401">
        <v>481112</v>
      </c>
      <c r="AI637" s="401" t="s">
        <v>2596</v>
      </c>
      <c r="AY637"/>
      <c r="AZ637"/>
      <c r="BL637"/>
      <c r="BM637"/>
      <c r="BZ637"/>
    </row>
    <row r="638" spans="34:78" x14ac:dyDescent="0.25">
      <c r="AH638" s="401">
        <v>481211</v>
      </c>
      <c r="AI638" s="401" t="s">
        <v>2597</v>
      </c>
      <c r="AY638"/>
      <c r="AZ638"/>
      <c r="BL638"/>
      <c r="BM638"/>
      <c r="BZ638"/>
    </row>
    <row r="639" spans="34:78" x14ac:dyDescent="0.25">
      <c r="AH639" s="401">
        <v>481212</v>
      </c>
      <c r="AI639" s="401" t="s">
        <v>2598</v>
      </c>
      <c r="AY639"/>
      <c r="AZ639"/>
      <c r="BL639"/>
      <c r="BM639"/>
      <c r="BZ639"/>
    </row>
    <row r="640" spans="34:78" x14ac:dyDescent="0.25">
      <c r="AH640" s="401">
        <v>481219</v>
      </c>
      <c r="AI640" s="401" t="s">
        <v>2599</v>
      </c>
      <c r="AY640"/>
      <c r="AZ640"/>
      <c r="BL640"/>
      <c r="BM640"/>
      <c r="BZ640"/>
    </row>
    <row r="641" spans="34:78" x14ac:dyDescent="0.25">
      <c r="AH641" s="401">
        <v>482111</v>
      </c>
      <c r="AI641" s="401" t="s">
        <v>2600</v>
      </c>
      <c r="AY641"/>
      <c r="AZ641"/>
      <c r="BL641"/>
      <c r="BM641"/>
      <c r="BZ641"/>
    </row>
    <row r="642" spans="34:78" x14ac:dyDescent="0.25">
      <c r="AH642" s="401">
        <v>482112</v>
      </c>
      <c r="AI642" s="401" t="s">
        <v>2601</v>
      </c>
      <c r="AY642"/>
      <c r="AZ642"/>
      <c r="BL642"/>
      <c r="BM642"/>
      <c r="BZ642"/>
    </row>
    <row r="643" spans="34:78" x14ac:dyDescent="0.25">
      <c r="AH643" s="401">
        <v>483111</v>
      </c>
      <c r="AI643" s="401" t="s">
        <v>2602</v>
      </c>
      <c r="AY643"/>
      <c r="AZ643"/>
      <c r="BL643"/>
      <c r="BM643"/>
      <c r="BZ643"/>
    </row>
    <row r="644" spans="34:78" x14ac:dyDescent="0.25">
      <c r="AH644" s="401">
        <v>483112</v>
      </c>
      <c r="AI644" s="401" t="s">
        <v>2603</v>
      </c>
      <c r="AY644"/>
      <c r="AZ644"/>
      <c r="BL644"/>
      <c r="BM644"/>
      <c r="BZ644"/>
    </row>
    <row r="645" spans="34:78" x14ac:dyDescent="0.25">
      <c r="AH645" s="401">
        <v>483113</v>
      </c>
      <c r="AI645" s="401" t="s">
        <v>2604</v>
      </c>
      <c r="AY645"/>
      <c r="AZ645"/>
      <c r="BL645"/>
      <c r="BM645"/>
      <c r="BZ645"/>
    </row>
    <row r="646" spans="34:78" x14ac:dyDescent="0.25">
      <c r="AH646" s="401">
        <v>483114</v>
      </c>
      <c r="AI646" s="401" t="s">
        <v>2605</v>
      </c>
      <c r="AY646"/>
      <c r="AZ646"/>
      <c r="BL646"/>
      <c r="BM646"/>
      <c r="BZ646"/>
    </row>
    <row r="647" spans="34:78" x14ac:dyDescent="0.25">
      <c r="AH647" s="401">
        <v>483211</v>
      </c>
      <c r="AI647" s="401" t="s">
        <v>2606</v>
      </c>
      <c r="AY647"/>
      <c r="AZ647"/>
      <c r="BL647"/>
      <c r="BM647"/>
      <c r="BZ647"/>
    </row>
    <row r="648" spans="34:78" x14ac:dyDescent="0.25">
      <c r="AH648" s="401">
        <v>483212</v>
      </c>
      <c r="AI648" s="401" t="s">
        <v>2607</v>
      </c>
      <c r="AY648"/>
      <c r="AZ648"/>
      <c r="BL648"/>
      <c r="BM648"/>
      <c r="BZ648"/>
    </row>
    <row r="649" spans="34:78" x14ac:dyDescent="0.25">
      <c r="AH649" s="401">
        <v>484110</v>
      </c>
      <c r="AI649" s="401" t="s">
        <v>2608</v>
      </c>
      <c r="AY649"/>
      <c r="AZ649"/>
      <c r="BL649"/>
      <c r="BM649"/>
      <c r="BZ649"/>
    </row>
    <row r="650" spans="34:78" x14ac:dyDescent="0.25">
      <c r="AH650" s="401">
        <v>484121</v>
      </c>
      <c r="AI650" s="401" t="s">
        <v>2609</v>
      </c>
      <c r="AY650"/>
      <c r="AZ650"/>
      <c r="BL650"/>
      <c r="BM650"/>
      <c r="BZ650"/>
    </row>
    <row r="651" spans="34:78" x14ac:dyDescent="0.25">
      <c r="AH651" s="401">
        <v>484122</v>
      </c>
      <c r="AI651" s="401" t="s">
        <v>2610</v>
      </c>
      <c r="AY651"/>
      <c r="AZ651"/>
      <c r="BL651"/>
      <c r="BM651"/>
      <c r="BZ651"/>
    </row>
    <row r="652" spans="34:78" x14ac:dyDescent="0.25">
      <c r="AH652" s="401">
        <v>484210</v>
      </c>
      <c r="AI652" s="240" t="s">
        <v>2611</v>
      </c>
      <c r="AY652"/>
      <c r="AZ652"/>
      <c r="BL652"/>
      <c r="BM652"/>
      <c r="BZ652"/>
    </row>
    <row r="653" spans="34:78" x14ac:dyDescent="0.25">
      <c r="AH653" s="401">
        <v>484220</v>
      </c>
      <c r="AI653" s="240" t="s">
        <v>2612</v>
      </c>
      <c r="AY653"/>
      <c r="AZ653"/>
      <c r="BL653"/>
      <c r="BM653"/>
      <c r="BZ653"/>
    </row>
    <row r="654" spans="34:78" x14ac:dyDescent="0.25">
      <c r="AH654" s="401">
        <v>484230</v>
      </c>
      <c r="AI654" s="240" t="s">
        <v>2613</v>
      </c>
      <c r="AY654"/>
      <c r="AZ654"/>
      <c r="BL654"/>
      <c r="BM654"/>
      <c r="BZ654"/>
    </row>
    <row r="655" spans="34:78" x14ac:dyDescent="0.25">
      <c r="AH655" s="401">
        <v>485111</v>
      </c>
      <c r="AI655" s="401" t="s">
        <v>2614</v>
      </c>
      <c r="AY655"/>
      <c r="AZ655"/>
      <c r="BL655"/>
      <c r="BM655"/>
      <c r="BZ655"/>
    </row>
    <row r="656" spans="34:78" x14ac:dyDescent="0.25">
      <c r="AH656" s="401">
        <v>485112</v>
      </c>
      <c r="AI656" s="401" t="s">
        <v>2615</v>
      </c>
      <c r="AY656"/>
      <c r="AZ656"/>
      <c r="BL656"/>
      <c r="BM656"/>
      <c r="BZ656"/>
    </row>
    <row r="657" spans="34:78" x14ac:dyDescent="0.25">
      <c r="AH657" s="401">
        <v>485113</v>
      </c>
      <c r="AI657" s="240" t="s">
        <v>2616</v>
      </c>
      <c r="AY657"/>
      <c r="AZ657"/>
      <c r="BL657"/>
      <c r="BM657"/>
      <c r="BZ657"/>
    </row>
    <row r="658" spans="34:78" x14ac:dyDescent="0.25">
      <c r="AH658" s="401">
        <v>485119</v>
      </c>
      <c r="AI658" s="240" t="s">
        <v>2617</v>
      </c>
      <c r="AY658"/>
      <c r="AZ658"/>
      <c r="BL658"/>
      <c r="BM658"/>
      <c r="BZ658"/>
    </row>
    <row r="659" spans="34:78" x14ac:dyDescent="0.25">
      <c r="AH659" s="401">
        <v>485210</v>
      </c>
      <c r="AI659" s="240" t="s">
        <v>2618</v>
      </c>
      <c r="AY659"/>
      <c r="AZ659"/>
      <c r="BL659"/>
      <c r="BM659"/>
      <c r="BZ659"/>
    </row>
    <row r="660" spans="34:78" x14ac:dyDescent="0.25">
      <c r="AH660" s="401">
        <v>485310</v>
      </c>
      <c r="AI660" s="401" t="s">
        <v>2619</v>
      </c>
      <c r="AY660"/>
      <c r="AZ660"/>
      <c r="BL660"/>
      <c r="BM660"/>
      <c r="BZ660"/>
    </row>
    <row r="661" spans="34:78" x14ac:dyDescent="0.25">
      <c r="AH661" s="401">
        <v>485320</v>
      </c>
      <c r="AI661" s="240" t="s">
        <v>2620</v>
      </c>
      <c r="AY661"/>
      <c r="AZ661"/>
      <c r="BL661"/>
      <c r="BM661"/>
      <c r="BZ661"/>
    </row>
    <row r="662" spans="34:78" x14ac:dyDescent="0.25">
      <c r="AH662" s="401">
        <v>485410</v>
      </c>
      <c r="AI662" s="240" t="s">
        <v>2621</v>
      </c>
      <c r="AY662"/>
      <c r="AZ662"/>
      <c r="BL662"/>
      <c r="BM662"/>
      <c r="BZ662"/>
    </row>
    <row r="663" spans="34:78" x14ac:dyDescent="0.25">
      <c r="AH663" s="401">
        <v>485510</v>
      </c>
      <c r="AI663" s="240" t="s">
        <v>2622</v>
      </c>
      <c r="AY663"/>
      <c r="AZ663"/>
      <c r="BL663"/>
      <c r="BM663"/>
      <c r="BZ663"/>
    </row>
    <row r="664" spans="34:78" x14ac:dyDescent="0.25">
      <c r="AH664" s="401">
        <v>485991</v>
      </c>
      <c r="AI664" s="401" t="s">
        <v>2623</v>
      </c>
      <c r="AY664"/>
      <c r="AZ664"/>
      <c r="BL664"/>
      <c r="BM664"/>
      <c r="BZ664"/>
    </row>
    <row r="665" spans="34:78" x14ac:dyDescent="0.25">
      <c r="AH665" s="401">
        <v>485999</v>
      </c>
      <c r="AI665" s="401" t="s">
        <v>2624</v>
      </c>
      <c r="AY665"/>
      <c r="AZ665"/>
      <c r="BL665"/>
      <c r="BM665"/>
      <c r="BZ665"/>
    </row>
    <row r="666" spans="34:78" x14ac:dyDescent="0.25">
      <c r="AH666" s="401">
        <v>486110</v>
      </c>
      <c r="AI666" s="240" t="s">
        <v>2625</v>
      </c>
      <c r="AY666"/>
      <c r="AZ666"/>
      <c r="BL666"/>
      <c r="BM666"/>
      <c r="BZ666"/>
    </row>
    <row r="667" spans="34:78" x14ac:dyDescent="0.25">
      <c r="AH667" s="401">
        <v>486210</v>
      </c>
      <c r="AI667" s="240" t="s">
        <v>2626</v>
      </c>
      <c r="AY667"/>
      <c r="AZ667"/>
      <c r="BL667"/>
      <c r="BM667"/>
      <c r="BZ667"/>
    </row>
    <row r="668" spans="34:78" x14ac:dyDescent="0.25">
      <c r="AH668" s="401">
        <v>486910</v>
      </c>
      <c r="AI668" s="240" t="s">
        <v>2627</v>
      </c>
      <c r="AY668"/>
      <c r="AZ668"/>
      <c r="BL668"/>
      <c r="BM668"/>
      <c r="BZ668"/>
    </row>
    <row r="669" spans="34:78" x14ac:dyDescent="0.25">
      <c r="AH669" s="401">
        <v>486990</v>
      </c>
      <c r="AI669" s="240" t="s">
        <v>2628</v>
      </c>
      <c r="AY669"/>
      <c r="AZ669"/>
      <c r="BL669"/>
      <c r="BM669"/>
      <c r="BZ669"/>
    </row>
    <row r="670" spans="34:78" x14ac:dyDescent="0.25">
      <c r="AH670" s="401">
        <v>487110</v>
      </c>
      <c r="AI670" s="240" t="s">
        <v>2629</v>
      </c>
      <c r="AY670"/>
      <c r="AZ670"/>
      <c r="BL670"/>
      <c r="BM670"/>
      <c r="BZ670"/>
    </row>
    <row r="671" spans="34:78" x14ac:dyDescent="0.25">
      <c r="AH671" s="401">
        <v>487210</v>
      </c>
      <c r="AI671" s="240" t="s">
        <v>2630</v>
      </c>
      <c r="AY671"/>
      <c r="AZ671"/>
      <c r="BL671"/>
      <c r="BM671"/>
      <c r="BZ671"/>
    </row>
    <row r="672" spans="34:78" x14ac:dyDescent="0.25">
      <c r="AH672" s="401">
        <v>487990</v>
      </c>
      <c r="AI672" s="240" t="s">
        <v>2631</v>
      </c>
      <c r="AY672"/>
      <c r="AZ672"/>
      <c r="BL672"/>
      <c r="BM672"/>
      <c r="BZ672"/>
    </row>
    <row r="673" spans="34:78" x14ac:dyDescent="0.25">
      <c r="AH673" s="401">
        <v>488111</v>
      </c>
      <c r="AI673" s="240" t="s">
        <v>2632</v>
      </c>
      <c r="AY673"/>
      <c r="AZ673"/>
      <c r="BL673"/>
      <c r="BM673"/>
      <c r="BZ673"/>
    </row>
    <row r="674" spans="34:78" x14ac:dyDescent="0.25">
      <c r="AH674" s="401">
        <v>488119</v>
      </c>
      <c r="AI674" s="240" t="s">
        <v>2633</v>
      </c>
      <c r="AY674"/>
      <c r="AZ674"/>
      <c r="BL674"/>
      <c r="BM674"/>
      <c r="BZ674"/>
    </row>
    <row r="675" spans="34:78" x14ac:dyDescent="0.25">
      <c r="AH675" s="401">
        <v>488190</v>
      </c>
      <c r="AI675" s="240" t="s">
        <v>2634</v>
      </c>
      <c r="AY675"/>
      <c r="AZ675"/>
      <c r="BL675"/>
      <c r="BM675"/>
      <c r="BZ675"/>
    </row>
    <row r="676" spans="34:78" x14ac:dyDescent="0.25">
      <c r="AH676" s="401">
        <v>488210</v>
      </c>
      <c r="AI676" s="240" t="s">
        <v>2635</v>
      </c>
      <c r="AY676"/>
      <c r="AZ676"/>
      <c r="BL676"/>
      <c r="BM676"/>
      <c r="BZ676"/>
    </row>
    <row r="677" spans="34:78" x14ac:dyDescent="0.25">
      <c r="AH677" s="401">
        <v>488310</v>
      </c>
      <c r="AI677" s="240" t="s">
        <v>2636</v>
      </c>
      <c r="AY677"/>
      <c r="AZ677"/>
      <c r="BL677"/>
      <c r="BM677"/>
      <c r="BZ677"/>
    </row>
    <row r="678" spans="34:78" x14ac:dyDescent="0.25">
      <c r="AH678" s="401">
        <v>488320</v>
      </c>
      <c r="AI678" s="240" t="s">
        <v>2637</v>
      </c>
      <c r="AY678"/>
      <c r="AZ678"/>
      <c r="BL678"/>
      <c r="BM678"/>
      <c r="BZ678"/>
    </row>
    <row r="679" spans="34:78" x14ac:dyDescent="0.25">
      <c r="AH679" s="401">
        <v>488330</v>
      </c>
      <c r="AI679" s="401" t="s">
        <v>2638</v>
      </c>
      <c r="AY679"/>
      <c r="AZ679"/>
      <c r="BL679"/>
      <c r="BM679"/>
      <c r="BZ679"/>
    </row>
    <row r="680" spans="34:78" x14ac:dyDescent="0.25">
      <c r="AH680" s="401">
        <v>488390</v>
      </c>
      <c r="AI680" s="240" t="s">
        <v>2639</v>
      </c>
      <c r="AY680"/>
      <c r="AZ680"/>
      <c r="BL680"/>
      <c r="BM680"/>
      <c r="BZ680"/>
    </row>
    <row r="681" spans="34:78" x14ac:dyDescent="0.25">
      <c r="AH681" s="401">
        <v>488410</v>
      </c>
      <c r="AI681" s="240" t="s">
        <v>2640</v>
      </c>
      <c r="AY681"/>
      <c r="AZ681"/>
      <c r="BL681"/>
      <c r="BM681"/>
      <c r="BZ681"/>
    </row>
    <row r="682" spans="34:78" x14ac:dyDescent="0.25">
      <c r="AH682" s="401">
        <v>488490</v>
      </c>
      <c r="AI682" s="401" t="s">
        <v>2641</v>
      </c>
      <c r="AY682"/>
      <c r="AZ682"/>
      <c r="BL682"/>
      <c r="BM682"/>
      <c r="BZ682"/>
    </row>
    <row r="683" spans="34:78" x14ac:dyDescent="0.25">
      <c r="AH683" s="401">
        <v>488510</v>
      </c>
      <c r="AI683" s="401" t="s">
        <v>2642</v>
      </c>
      <c r="AY683"/>
      <c r="AZ683"/>
      <c r="BL683"/>
      <c r="BM683"/>
      <c r="BZ683"/>
    </row>
    <row r="684" spans="34:78" x14ac:dyDescent="0.25">
      <c r="AH684" s="401">
        <v>488991</v>
      </c>
      <c r="AI684" s="401" t="s">
        <v>2643</v>
      </c>
      <c r="AY684"/>
      <c r="AZ684"/>
      <c r="BL684"/>
      <c r="BM684"/>
      <c r="BZ684"/>
    </row>
    <row r="685" spans="34:78" x14ac:dyDescent="0.25">
      <c r="AH685" s="401">
        <v>488999</v>
      </c>
      <c r="AI685" s="401" t="s">
        <v>2644</v>
      </c>
      <c r="AY685"/>
      <c r="AZ685"/>
      <c r="BL685"/>
      <c r="BM685"/>
      <c r="BZ685"/>
    </row>
    <row r="686" spans="34:78" x14ac:dyDescent="0.25">
      <c r="AH686" s="401">
        <v>491110</v>
      </c>
      <c r="AI686" s="240" t="s">
        <v>2645</v>
      </c>
      <c r="AY686"/>
      <c r="AZ686"/>
      <c r="BL686"/>
      <c r="BM686"/>
      <c r="BZ686"/>
    </row>
    <row r="687" spans="34:78" x14ac:dyDescent="0.25">
      <c r="AH687" s="401">
        <v>492110</v>
      </c>
      <c r="AI687" s="240" t="s">
        <v>2646</v>
      </c>
      <c r="AY687"/>
      <c r="AZ687"/>
      <c r="BL687"/>
      <c r="BM687"/>
      <c r="BZ687"/>
    </row>
    <row r="688" spans="34:78" x14ac:dyDescent="0.25">
      <c r="AH688" s="401">
        <v>492210</v>
      </c>
      <c r="AI688" s="240" t="s">
        <v>2647</v>
      </c>
      <c r="AY688"/>
      <c r="AZ688"/>
      <c r="BL688"/>
      <c r="BM688"/>
      <c r="BZ688"/>
    </row>
    <row r="689" spans="34:78" x14ac:dyDescent="0.25">
      <c r="AH689" s="401">
        <v>493110</v>
      </c>
      <c r="AI689" s="401" t="s">
        <v>2648</v>
      </c>
      <c r="AY689"/>
      <c r="AZ689"/>
      <c r="BL689"/>
      <c r="BM689"/>
      <c r="BZ689"/>
    </row>
    <row r="690" spans="34:78" x14ac:dyDescent="0.25">
      <c r="AH690" s="401">
        <v>493120</v>
      </c>
      <c r="AI690" s="240" t="s">
        <v>2649</v>
      </c>
      <c r="AY690"/>
      <c r="AZ690"/>
      <c r="BL690"/>
      <c r="BM690"/>
      <c r="BZ690"/>
    </row>
    <row r="691" spans="34:78" x14ac:dyDescent="0.25">
      <c r="AH691" s="401">
        <v>493130</v>
      </c>
      <c r="AI691" s="240" t="s">
        <v>2650</v>
      </c>
      <c r="AY691"/>
      <c r="AZ691"/>
      <c r="BL691"/>
      <c r="BM691"/>
      <c r="BZ691"/>
    </row>
    <row r="692" spans="34:78" x14ac:dyDescent="0.25">
      <c r="AH692" s="401">
        <v>493190</v>
      </c>
      <c r="AI692" s="240" t="s">
        <v>2651</v>
      </c>
      <c r="AY692"/>
      <c r="AZ692"/>
      <c r="BL692"/>
      <c r="BM692"/>
      <c r="BZ692"/>
    </row>
    <row r="693" spans="34:78" x14ac:dyDescent="0.25">
      <c r="AH693" s="401">
        <v>511110</v>
      </c>
      <c r="AI693" s="401" t="s">
        <v>2652</v>
      </c>
      <c r="AY693"/>
      <c r="AZ693"/>
      <c r="BL693"/>
      <c r="BM693"/>
      <c r="BZ693"/>
    </row>
    <row r="694" spans="34:78" x14ac:dyDescent="0.25">
      <c r="AH694" s="401">
        <v>511120</v>
      </c>
      <c r="AI694" s="401" t="s">
        <v>2653</v>
      </c>
      <c r="AY694"/>
      <c r="AZ694"/>
      <c r="BL694"/>
      <c r="BM694"/>
      <c r="BZ694"/>
    </row>
    <row r="695" spans="34:78" x14ac:dyDescent="0.25">
      <c r="AH695" s="401">
        <v>511130</v>
      </c>
      <c r="AI695" s="240" t="s">
        <v>2654</v>
      </c>
      <c r="AY695"/>
      <c r="AZ695"/>
      <c r="BL695"/>
      <c r="BM695"/>
      <c r="BZ695"/>
    </row>
    <row r="696" spans="34:78" x14ac:dyDescent="0.25">
      <c r="AH696" s="401">
        <v>511140</v>
      </c>
      <c r="AI696" s="401" t="s">
        <v>2655</v>
      </c>
      <c r="AY696"/>
      <c r="AZ696"/>
      <c r="BL696"/>
      <c r="BM696"/>
      <c r="BZ696"/>
    </row>
    <row r="697" spans="34:78" x14ac:dyDescent="0.25">
      <c r="AH697" s="401">
        <v>511191</v>
      </c>
      <c r="AI697" s="401" t="s">
        <v>2656</v>
      </c>
      <c r="AY697"/>
      <c r="AZ697"/>
      <c r="BL697"/>
      <c r="BM697"/>
      <c r="BZ697"/>
    </row>
    <row r="698" spans="34:78" x14ac:dyDescent="0.25">
      <c r="AH698" s="401">
        <v>511199</v>
      </c>
      <c r="AI698" s="401" t="s">
        <v>2657</v>
      </c>
      <c r="AY698"/>
      <c r="AZ698"/>
      <c r="BL698"/>
      <c r="BM698"/>
      <c r="BZ698"/>
    </row>
    <row r="699" spans="34:78" x14ac:dyDescent="0.25">
      <c r="AH699" s="401">
        <v>511210</v>
      </c>
      <c r="AI699" s="240" t="s">
        <v>2658</v>
      </c>
      <c r="AY699"/>
      <c r="AZ699"/>
      <c r="BL699"/>
      <c r="BM699"/>
      <c r="BZ699"/>
    </row>
    <row r="700" spans="34:78" x14ac:dyDescent="0.25">
      <c r="AH700" s="401">
        <v>512110</v>
      </c>
      <c r="AI700" s="401" t="s">
        <v>2659</v>
      </c>
      <c r="AY700"/>
      <c r="AZ700"/>
      <c r="BL700"/>
      <c r="BM700"/>
      <c r="BZ700"/>
    </row>
    <row r="701" spans="34:78" x14ac:dyDescent="0.25">
      <c r="AH701" s="401">
        <v>512120</v>
      </c>
      <c r="AI701" s="240" t="s">
        <v>2660</v>
      </c>
      <c r="AY701"/>
      <c r="AZ701"/>
      <c r="BL701"/>
      <c r="BM701"/>
      <c r="BZ701"/>
    </row>
    <row r="702" spans="34:78" x14ac:dyDescent="0.25">
      <c r="AH702" s="401">
        <v>512131</v>
      </c>
      <c r="AI702" s="401" t="s">
        <v>2661</v>
      </c>
      <c r="AY702"/>
      <c r="AZ702"/>
      <c r="BL702"/>
      <c r="BM702"/>
      <c r="BZ702"/>
    </row>
    <row r="703" spans="34:78" x14ac:dyDescent="0.25">
      <c r="AH703" s="401">
        <v>512132</v>
      </c>
      <c r="AI703" s="401" t="s">
        <v>2662</v>
      </c>
      <c r="AY703"/>
      <c r="AZ703"/>
      <c r="BL703"/>
      <c r="BM703"/>
      <c r="BZ703"/>
    </row>
    <row r="704" spans="34:78" x14ac:dyDescent="0.25">
      <c r="AH704" s="401">
        <v>512191</v>
      </c>
      <c r="AI704" s="401" t="s">
        <v>2663</v>
      </c>
      <c r="AY704"/>
      <c r="AZ704"/>
      <c r="BL704"/>
      <c r="BM704"/>
      <c r="BZ704"/>
    </row>
    <row r="705" spans="34:78" x14ac:dyDescent="0.25">
      <c r="AH705" s="401">
        <v>512199</v>
      </c>
      <c r="AI705" s="240" t="s">
        <v>2664</v>
      </c>
      <c r="AY705"/>
      <c r="AZ705"/>
      <c r="BL705"/>
      <c r="BM705"/>
      <c r="BZ705"/>
    </row>
    <row r="706" spans="34:78" x14ac:dyDescent="0.25">
      <c r="AH706" s="401">
        <v>512230</v>
      </c>
      <c r="AI706" s="240" t="s">
        <v>2665</v>
      </c>
      <c r="AY706"/>
      <c r="AZ706"/>
      <c r="BL706"/>
      <c r="BM706"/>
      <c r="BZ706"/>
    </row>
    <row r="707" spans="34:78" x14ac:dyDescent="0.25">
      <c r="AH707" s="401">
        <v>512240</v>
      </c>
      <c r="AI707" s="240" t="s">
        <v>2666</v>
      </c>
      <c r="AY707"/>
      <c r="AZ707"/>
      <c r="BL707"/>
      <c r="BM707"/>
      <c r="BZ707"/>
    </row>
    <row r="708" spans="34:78" x14ac:dyDescent="0.25">
      <c r="AH708" s="401">
        <v>512250</v>
      </c>
      <c r="AI708" s="240" t="s">
        <v>2667</v>
      </c>
      <c r="AY708"/>
      <c r="AZ708"/>
      <c r="BL708"/>
      <c r="BM708"/>
      <c r="BZ708"/>
    </row>
    <row r="709" spans="34:78" x14ac:dyDescent="0.25">
      <c r="AH709" s="401">
        <v>512290</v>
      </c>
      <c r="AI709" s="240" t="s">
        <v>2668</v>
      </c>
      <c r="AY709"/>
      <c r="AZ709"/>
      <c r="BL709"/>
      <c r="BM709"/>
      <c r="BZ709"/>
    </row>
    <row r="710" spans="34:78" x14ac:dyDescent="0.25">
      <c r="AH710" s="401">
        <v>515111</v>
      </c>
      <c r="AI710" s="401" t="s">
        <v>2669</v>
      </c>
      <c r="AY710"/>
      <c r="AZ710"/>
      <c r="BL710"/>
      <c r="BM710"/>
      <c r="BZ710"/>
    </row>
    <row r="711" spans="34:78" x14ac:dyDescent="0.25">
      <c r="AH711" s="401">
        <v>515112</v>
      </c>
      <c r="AI711" s="401" t="s">
        <v>2670</v>
      </c>
      <c r="AY711"/>
      <c r="AZ711"/>
      <c r="BL711"/>
      <c r="BM711"/>
      <c r="BZ711"/>
    </row>
    <row r="712" spans="34:78" x14ac:dyDescent="0.25">
      <c r="AH712" s="401">
        <v>515120</v>
      </c>
      <c r="AI712" s="240" t="s">
        <v>2671</v>
      </c>
      <c r="AY712"/>
      <c r="AZ712"/>
      <c r="BL712"/>
      <c r="BM712"/>
      <c r="BZ712"/>
    </row>
    <row r="713" spans="34:78" x14ac:dyDescent="0.25">
      <c r="AH713" s="401">
        <v>515210</v>
      </c>
      <c r="AI713" s="240" t="s">
        <v>2672</v>
      </c>
      <c r="AY713"/>
      <c r="AZ713"/>
      <c r="BL713"/>
      <c r="BM713"/>
      <c r="BZ713"/>
    </row>
    <row r="714" spans="34:78" x14ac:dyDescent="0.25">
      <c r="AH714" s="401">
        <v>517311</v>
      </c>
      <c r="AI714" s="240" t="s">
        <v>2673</v>
      </c>
      <c r="AY714"/>
      <c r="AZ714"/>
      <c r="BL714"/>
      <c r="BM714"/>
      <c r="BZ714"/>
    </row>
    <row r="715" spans="34:78" x14ac:dyDescent="0.25">
      <c r="AH715" s="401">
        <v>517312</v>
      </c>
      <c r="AI715" s="240" t="s">
        <v>2674</v>
      </c>
      <c r="AY715"/>
      <c r="AZ715"/>
      <c r="BL715"/>
      <c r="BM715"/>
      <c r="BZ715"/>
    </row>
    <row r="716" spans="34:78" x14ac:dyDescent="0.25">
      <c r="AH716" s="401">
        <v>517410</v>
      </c>
      <c r="AI716" s="240" t="s">
        <v>2675</v>
      </c>
      <c r="AY716"/>
      <c r="AZ716"/>
      <c r="BL716"/>
      <c r="BM716"/>
      <c r="BZ716"/>
    </row>
    <row r="717" spans="34:78" x14ac:dyDescent="0.25">
      <c r="AH717" s="401">
        <v>517911</v>
      </c>
      <c r="AI717" s="401" t="s">
        <v>2676</v>
      </c>
      <c r="AY717"/>
      <c r="AZ717"/>
      <c r="BL717"/>
      <c r="BM717"/>
      <c r="BZ717"/>
    </row>
    <row r="718" spans="34:78" x14ac:dyDescent="0.25">
      <c r="AH718" s="401">
        <v>517919</v>
      </c>
      <c r="AI718" s="401" t="s">
        <v>2677</v>
      </c>
      <c r="AY718"/>
      <c r="AZ718"/>
      <c r="BL718"/>
      <c r="BM718"/>
      <c r="BZ718"/>
    </row>
    <row r="719" spans="34:78" x14ac:dyDescent="0.25">
      <c r="AH719" s="401">
        <v>518210</v>
      </c>
      <c r="AI719" s="240" t="s">
        <v>2678</v>
      </c>
      <c r="AY719"/>
      <c r="AZ719"/>
      <c r="BL719"/>
      <c r="BM719"/>
      <c r="BZ719"/>
    </row>
    <row r="720" spans="34:78" x14ac:dyDescent="0.25">
      <c r="AH720" s="401">
        <v>519110</v>
      </c>
      <c r="AI720" s="240" t="s">
        <v>2679</v>
      </c>
      <c r="AY720"/>
      <c r="AZ720"/>
      <c r="BL720"/>
      <c r="BM720"/>
      <c r="BZ720"/>
    </row>
    <row r="721" spans="34:78" x14ac:dyDescent="0.25">
      <c r="AH721" s="401">
        <v>519120</v>
      </c>
      <c r="AI721" s="401" t="s">
        <v>2680</v>
      </c>
      <c r="AY721"/>
      <c r="AZ721"/>
      <c r="BL721"/>
      <c r="BM721"/>
      <c r="BZ721"/>
    </row>
    <row r="722" spans="34:78" x14ac:dyDescent="0.25">
      <c r="AH722" s="401">
        <v>519130</v>
      </c>
      <c r="AI722" s="240" t="s">
        <v>2681</v>
      </c>
      <c r="AY722"/>
      <c r="AZ722"/>
      <c r="BL722"/>
      <c r="BM722"/>
      <c r="BZ722"/>
    </row>
    <row r="723" spans="34:78" x14ac:dyDescent="0.25">
      <c r="AH723" s="401">
        <v>519190</v>
      </c>
      <c r="AI723" s="240" t="s">
        <v>2682</v>
      </c>
      <c r="AY723"/>
      <c r="AZ723"/>
      <c r="BL723"/>
      <c r="BM723"/>
      <c r="BZ723"/>
    </row>
    <row r="724" spans="34:78" x14ac:dyDescent="0.25">
      <c r="AH724" s="401">
        <v>521110</v>
      </c>
      <c r="AI724" s="240" t="s">
        <v>2683</v>
      </c>
      <c r="AY724"/>
      <c r="AZ724"/>
      <c r="BL724"/>
      <c r="BM724"/>
      <c r="BZ724"/>
    </row>
    <row r="725" spans="34:78" x14ac:dyDescent="0.25">
      <c r="AH725" s="401">
        <v>522110</v>
      </c>
      <c r="AI725" s="401" t="s">
        <v>2684</v>
      </c>
      <c r="AY725"/>
      <c r="AZ725"/>
      <c r="BL725"/>
      <c r="BM725"/>
      <c r="BZ725"/>
    </row>
    <row r="726" spans="34:78" x14ac:dyDescent="0.25">
      <c r="AH726" s="401">
        <v>522120</v>
      </c>
      <c r="AI726" s="401" t="s">
        <v>2685</v>
      </c>
      <c r="AY726"/>
      <c r="AZ726"/>
      <c r="BL726"/>
      <c r="BM726"/>
      <c r="BZ726"/>
    </row>
    <row r="727" spans="34:78" x14ac:dyDescent="0.25">
      <c r="AH727" s="401">
        <v>522130</v>
      </c>
      <c r="AI727" s="401" t="s">
        <v>2686</v>
      </c>
      <c r="AY727"/>
      <c r="AZ727"/>
      <c r="BL727"/>
      <c r="BM727"/>
      <c r="BZ727"/>
    </row>
    <row r="728" spans="34:78" x14ac:dyDescent="0.25">
      <c r="AH728" s="401">
        <v>522190</v>
      </c>
      <c r="AI728" s="401" t="s">
        <v>2687</v>
      </c>
      <c r="AY728"/>
      <c r="AZ728"/>
      <c r="BL728"/>
      <c r="BM728"/>
      <c r="BZ728"/>
    </row>
    <row r="729" spans="34:78" x14ac:dyDescent="0.25">
      <c r="AH729" s="401">
        <v>522210</v>
      </c>
      <c r="AI729" s="401" t="s">
        <v>2688</v>
      </c>
      <c r="AY729"/>
      <c r="AZ729"/>
      <c r="BL729"/>
      <c r="BM729"/>
      <c r="BZ729"/>
    </row>
    <row r="730" spans="34:78" x14ac:dyDescent="0.25">
      <c r="AH730" s="401">
        <v>522220</v>
      </c>
      <c r="AI730" s="401" t="s">
        <v>2689</v>
      </c>
      <c r="AY730"/>
      <c r="AZ730"/>
      <c r="BL730"/>
      <c r="BM730"/>
      <c r="BZ730"/>
    </row>
    <row r="731" spans="34:78" x14ac:dyDescent="0.25">
      <c r="AH731" s="401">
        <v>522291</v>
      </c>
      <c r="AI731" s="401" t="s">
        <v>2690</v>
      </c>
      <c r="AY731"/>
      <c r="AZ731"/>
      <c r="BL731"/>
      <c r="BM731"/>
      <c r="BZ731"/>
    </row>
    <row r="732" spans="34:78" x14ac:dyDescent="0.25">
      <c r="AH732" s="401">
        <v>522292</v>
      </c>
      <c r="AI732" s="401" t="s">
        <v>2691</v>
      </c>
      <c r="AY732"/>
      <c r="AZ732"/>
      <c r="BL732"/>
      <c r="BM732"/>
      <c r="BZ732"/>
    </row>
    <row r="733" spans="34:78" x14ac:dyDescent="0.25">
      <c r="AH733" s="401">
        <v>522293</v>
      </c>
      <c r="AI733" s="401" t="s">
        <v>2692</v>
      </c>
      <c r="AY733"/>
      <c r="AZ733"/>
      <c r="BL733"/>
      <c r="BM733"/>
      <c r="BZ733"/>
    </row>
    <row r="734" spans="34:78" x14ac:dyDescent="0.25">
      <c r="AH734" s="401">
        <v>522294</v>
      </c>
      <c r="AI734" s="401" t="s">
        <v>2693</v>
      </c>
      <c r="AY734"/>
      <c r="AZ734"/>
      <c r="BL734"/>
      <c r="BM734"/>
      <c r="BZ734"/>
    </row>
    <row r="735" spans="34:78" x14ac:dyDescent="0.25">
      <c r="AH735" s="401">
        <v>522298</v>
      </c>
      <c r="AI735" s="401" t="s">
        <v>2694</v>
      </c>
      <c r="AY735"/>
      <c r="AZ735"/>
      <c r="BL735"/>
      <c r="BM735"/>
      <c r="BZ735"/>
    </row>
    <row r="736" spans="34:78" x14ac:dyDescent="0.25">
      <c r="AH736" s="401">
        <v>522310</v>
      </c>
      <c r="AI736" s="401" t="s">
        <v>2695</v>
      </c>
      <c r="AY736"/>
      <c r="AZ736"/>
      <c r="BL736"/>
      <c r="BM736"/>
      <c r="BZ736"/>
    </row>
    <row r="737" spans="34:78" x14ac:dyDescent="0.25">
      <c r="AH737" s="401">
        <v>522320</v>
      </c>
      <c r="AI737" s="240" t="s">
        <v>2696</v>
      </c>
      <c r="AY737"/>
      <c r="AZ737"/>
      <c r="BL737"/>
      <c r="BM737"/>
      <c r="BZ737"/>
    </row>
    <row r="738" spans="34:78" x14ac:dyDescent="0.25">
      <c r="AH738" s="401">
        <v>522390</v>
      </c>
      <c r="AI738" s="401" t="s">
        <v>2697</v>
      </c>
      <c r="AY738"/>
      <c r="AZ738"/>
      <c r="BL738"/>
      <c r="BM738"/>
      <c r="BZ738"/>
    </row>
    <row r="739" spans="34:78" x14ac:dyDescent="0.25">
      <c r="AH739" s="401">
        <v>523110</v>
      </c>
      <c r="AI739" s="401" t="s">
        <v>2698</v>
      </c>
      <c r="AY739"/>
      <c r="AZ739"/>
      <c r="BL739"/>
      <c r="BM739"/>
      <c r="BZ739"/>
    </row>
    <row r="740" spans="34:78" x14ac:dyDescent="0.25">
      <c r="AH740" s="401">
        <v>523120</v>
      </c>
      <c r="AI740" s="401" t="s">
        <v>2699</v>
      </c>
      <c r="AY740"/>
      <c r="AZ740"/>
      <c r="BL740"/>
      <c r="BM740"/>
      <c r="BZ740"/>
    </row>
    <row r="741" spans="34:78" x14ac:dyDescent="0.25">
      <c r="AH741" s="401">
        <v>523130</v>
      </c>
      <c r="AI741" s="401" t="s">
        <v>2700</v>
      </c>
      <c r="AY741"/>
      <c r="AZ741"/>
      <c r="BL741"/>
      <c r="BM741"/>
      <c r="BZ741"/>
    </row>
    <row r="742" spans="34:78" x14ac:dyDescent="0.25">
      <c r="AH742" s="401">
        <v>523140</v>
      </c>
      <c r="AI742" s="401" t="s">
        <v>2701</v>
      </c>
      <c r="AY742"/>
      <c r="AZ742"/>
      <c r="BL742"/>
      <c r="BM742"/>
      <c r="BZ742"/>
    </row>
    <row r="743" spans="34:78" x14ac:dyDescent="0.25">
      <c r="AH743" s="401">
        <v>523210</v>
      </c>
      <c r="AI743" s="240" t="s">
        <v>2702</v>
      </c>
      <c r="AY743"/>
      <c r="AZ743"/>
      <c r="BL743"/>
      <c r="BM743"/>
      <c r="BZ743"/>
    </row>
    <row r="744" spans="34:78" x14ac:dyDescent="0.25">
      <c r="AH744" s="401">
        <v>523910</v>
      </c>
      <c r="AI744" s="401" t="s">
        <v>2703</v>
      </c>
      <c r="AY744"/>
      <c r="AZ744"/>
      <c r="BL744"/>
      <c r="BM744"/>
      <c r="BZ744"/>
    </row>
    <row r="745" spans="34:78" x14ac:dyDescent="0.25">
      <c r="AH745" s="401">
        <v>523920</v>
      </c>
      <c r="AI745" s="401" t="s">
        <v>2704</v>
      </c>
      <c r="AY745"/>
      <c r="AZ745"/>
      <c r="BL745"/>
      <c r="BM745"/>
      <c r="BZ745"/>
    </row>
    <row r="746" spans="34:78" x14ac:dyDescent="0.25">
      <c r="AH746" s="401">
        <v>523930</v>
      </c>
      <c r="AI746" s="401" t="s">
        <v>2705</v>
      </c>
      <c r="AY746"/>
      <c r="AZ746"/>
      <c r="BL746"/>
      <c r="BM746"/>
      <c r="BZ746"/>
    </row>
    <row r="747" spans="34:78" x14ac:dyDescent="0.25">
      <c r="AH747" s="401">
        <v>523991</v>
      </c>
      <c r="AI747" s="240" t="s">
        <v>2706</v>
      </c>
      <c r="AY747"/>
      <c r="AZ747"/>
      <c r="BL747"/>
      <c r="BM747"/>
      <c r="BZ747"/>
    </row>
    <row r="748" spans="34:78" x14ac:dyDescent="0.25">
      <c r="AH748" s="401">
        <v>523999</v>
      </c>
      <c r="AI748" s="240" t="s">
        <v>2707</v>
      </c>
      <c r="AY748"/>
      <c r="AZ748"/>
      <c r="BL748"/>
      <c r="BM748"/>
      <c r="BZ748"/>
    </row>
    <row r="749" spans="34:78" x14ac:dyDescent="0.25">
      <c r="AH749" s="401">
        <v>524113</v>
      </c>
      <c r="AI749" s="401" t="s">
        <v>2708</v>
      </c>
      <c r="AY749"/>
      <c r="AZ749"/>
      <c r="BL749"/>
      <c r="BM749"/>
      <c r="BZ749"/>
    </row>
    <row r="750" spans="34:78" x14ac:dyDescent="0.25">
      <c r="AH750" s="401">
        <v>524114</v>
      </c>
      <c r="AI750" s="401" t="s">
        <v>2709</v>
      </c>
      <c r="AY750"/>
      <c r="AZ750"/>
      <c r="BL750"/>
      <c r="BM750"/>
      <c r="BZ750"/>
    </row>
    <row r="751" spans="34:78" x14ac:dyDescent="0.25">
      <c r="AH751" s="401">
        <v>524126</v>
      </c>
      <c r="AI751" s="401" t="s">
        <v>2710</v>
      </c>
      <c r="AY751"/>
      <c r="AZ751"/>
      <c r="BL751"/>
      <c r="BM751"/>
      <c r="BZ751"/>
    </row>
    <row r="752" spans="34:78" x14ac:dyDescent="0.25">
      <c r="AH752" s="401">
        <v>524127</v>
      </c>
      <c r="AI752" s="401" t="s">
        <v>2711</v>
      </c>
      <c r="AY752"/>
      <c r="AZ752"/>
      <c r="BL752"/>
      <c r="BM752"/>
      <c r="BZ752"/>
    </row>
    <row r="753" spans="34:78" x14ac:dyDescent="0.25">
      <c r="AH753" s="401">
        <v>524128</v>
      </c>
      <c r="AI753" s="401" t="s">
        <v>2712</v>
      </c>
      <c r="AY753"/>
      <c r="AZ753"/>
      <c r="BL753"/>
      <c r="BM753"/>
      <c r="BZ753"/>
    </row>
    <row r="754" spans="34:78" x14ac:dyDescent="0.25">
      <c r="AH754" s="401">
        <v>524130</v>
      </c>
      <c r="AI754" s="401" t="s">
        <v>2713</v>
      </c>
      <c r="AY754"/>
      <c r="AZ754"/>
      <c r="BL754"/>
      <c r="BM754"/>
      <c r="BZ754"/>
    </row>
    <row r="755" spans="34:78" x14ac:dyDescent="0.25">
      <c r="AH755" s="401">
        <v>524210</v>
      </c>
      <c r="AI755" s="401" t="s">
        <v>2714</v>
      </c>
      <c r="AY755"/>
      <c r="AZ755"/>
      <c r="BL755"/>
      <c r="BM755"/>
      <c r="BZ755"/>
    </row>
    <row r="756" spans="34:78" x14ac:dyDescent="0.25">
      <c r="AH756" s="401">
        <v>524291</v>
      </c>
      <c r="AI756" s="401" t="s">
        <v>2715</v>
      </c>
      <c r="AY756"/>
      <c r="AZ756"/>
      <c r="BL756"/>
      <c r="BM756"/>
      <c r="BZ756"/>
    </row>
    <row r="757" spans="34:78" x14ac:dyDescent="0.25">
      <c r="AH757" s="401">
        <v>524292</v>
      </c>
      <c r="AI757" s="401" t="s">
        <v>2716</v>
      </c>
      <c r="AY757"/>
      <c r="AZ757"/>
      <c r="BL757"/>
      <c r="BM757"/>
      <c r="BZ757"/>
    </row>
    <row r="758" spans="34:78" x14ac:dyDescent="0.25">
      <c r="AH758" s="401">
        <v>524298</v>
      </c>
      <c r="AI758" s="401" t="s">
        <v>2717</v>
      </c>
      <c r="AY758"/>
      <c r="AZ758"/>
      <c r="BL758"/>
      <c r="BM758"/>
      <c r="BZ758"/>
    </row>
    <row r="759" spans="34:78" x14ac:dyDescent="0.25">
      <c r="AH759" s="401">
        <v>525110</v>
      </c>
      <c r="AI759" s="240" t="s">
        <v>2718</v>
      </c>
      <c r="AY759"/>
      <c r="AZ759"/>
      <c r="BL759"/>
      <c r="BM759"/>
      <c r="BZ759"/>
    </row>
    <row r="760" spans="34:78" x14ac:dyDescent="0.25">
      <c r="AH760" s="401">
        <v>525120</v>
      </c>
      <c r="AI760" s="240" t="s">
        <v>2719</v>
      </c>
      <c r="AY760"/>
      <c r="AZ760"/>
      <c r="BL760"/>
      <c r="BM760"/>
      <c r="BZ760"/>
    </row>
    <row r="761" spans="34:78" x14ac:dyDescent="0.25">
      <c r="AH761" s="401">
        <v>525190</v>
      </c>
      <c r="AI761" s="401" t="s">
        <v>2720</v>
      </c>
      <c r="AY761"/>
      <c r="AZ761"/>
      <c r="BL761"/>
      <c r="BM761"/>
      <c r="BZ761"/>
    </row>
    <row r="762" spans="34:78" x14ac:dyDescent="0.25">
      <c r="AH762" s="401">
        <v>525910</v>
      </c>
      <c r="AI762" s="401" t="s">
        <v>2721</v>
      </c>
      <c r="AY762"/>
      <c r="AZ762"/>
      <c r="BL762"/>
      <c r="BM762"/>
      <c r="BZ762"/>
    </row>
    <row r="763" spans="34:78" x14ac:dyDescent="0.25">
      <c r="AH763" s="401">
        <v>525920</v>
      </c>
      <c r="AI763" s="240" t="s">
        <v>2722</v>
      </c>
      <c r="AY763"/>
      <c r="AZ763"/>
      <c r="BL763"/>
      <c r="BM763"/>
      <c r="BZ763"/>
    </row>
    <row r="764" spans="34:78" x14ac:dyDescent="0.25">
      <c r="AH764" s="401">
        <v>525990</v>
      </c>
      <c r="AI764" s="240" t="s">
        <v>2723</v>
      </c>
      <c r="AY764"/>
      <c r="AZ764"/>
      <c r="BL764"/>
      <c r="BM764"/>
      <c r="BZ764"/>
    </row>
    <row r="765" spans="34:78" x14ac:dyDescent="0.25">
      <c r="AH765" s="401">
        <v>531110</v>
      </c>
      <c r="AI765" s="401" t="s">
        <v>2724</v>
      </c>
      <c r="AY765"/>
      <c r="AZ765"/>
      <c r="BL765"/>
      <c r="BM765"/>
      <c r="BZ765"/>
    </row>
    <row r="766" spans="34:78" x14ac:dyDescent="0.25">
      <c r="AH766" s="401">
        <v>531120</v>
      </c>
      <c r="AI766" s="401" t="s">
        <v>2725</v>
      </c>
      <c r="AY766"/>
      <c r="AZ766"/>
      <c r="BL766"/>
      <c r="BM766"/>
      <c r="BZ766"/>
    </row>
    <row r="767" spans="34:78" x14ac:dyDescent="0.25">
      <c r="AH767" s="401">
        <v>531130</v>
      </c>
      <c r="AI767" s="401" t="s">
        <v>2726</v>
      </c>
      <c r="AY767"/>
      <c r="AZ767"/>
      <c r="BL767"/>
      <c r="BM767"/>
      <c r="BZ767"/>
    </row>
    <row r="768" spans="34:78" x14ac:dyDescent="0.25">
      <c r="AH768" s="401">
        <v>531190</v>
      </c>
      <c r="AI768" s="401" t="s">
        <v>2727</v>
      </c>
      <c r="AY768"/>
      <c r="AZ768"/>
      <c r="BL768"/>
      <c r="BM768"/>
      <c r="BZ768"/>
    </row>
    <row r="769" spans="34:78" x14ac:dyDescent="0.25">
      <c r="AH769" s="401">
        <v>531210</v>
      </c>
      <c r="AI769" s="240" t="s">
        <v>2728</v>
      </c>
      <c r="AY769"/>
      <c r="AZ769"/>
      <c r="BL769"/>
      <c r="BM769"/>
      <c r="BZ769"/>
    </row>
    <row r="770" spans="34:78" x14ac:dyDescent="0.25">
      <c r="AH770" s="401">
        <v>531311</v>
      </c>
      <c r="AI770" s="401" t="s">
        <v>2729</v>
      </c>
      <c r="AY770"/>
      <c r="AZ770"/>
      <c r="BL770"/>
      <c r="BM770"/>
      <c r="BZ770"/>
    </row>
    <row r="771" spans="34:78" x14ac:dyDescent="0.25">
      <c r="AH771" s="401">
        <v>531312</v>
      </c>
      <c r="AI771" s="401" t="s">
        <v>2730</v>
      </c>
      <c r="AY771"/>
      <c r="AZ771"/>
      <c r="BL771"/>
      <c r="BM771"/>
      <c r="BZ771"/>
    </row>
    <row r="772" spans="34:78" x14ac:dyDescent="0.25">
      <c r="AH772" s="401">
        <v>531320</v>
      </c>
      <c r="AI772" s="401" t="s">
        <v>2731</v>
      </c>
      <c r="AY772"/>
      <c r="AZ772"/>
      <c r="BL772"/>
      <c r="BM772"/>
      <c r="BZ772"/>
    </row>
    <row r="773" spans="34:78" x14ac:dyDescent="0.25">
      <c r="AH773" s="401">
        <v>531390</v>
      </c>
      <c r="AI773" s="401" t="s">
        <v>2732</v>
      </c>
      <c r="AY773"/>
      <c r="AZ773"/>
      <c r="BL773"/>
      <c r="BM773"/>
      <c r="BZ773"/>
    </row>
    <row r="774" spans="34:78" x14ac:dyDescent="0.25">
      <c r="AH774" s="401">
        <v>532111</v>
      </c>
      <c r="AI774" s="401" t="s">
        <v>2733</v>
      </c>
      <c r="AY774"/>
      <c r="AZ774"/>
      <c r="BL774"/>
      <c r="BM774"/>
      <c r="BZ774"/>
    </row>
    <row r="775" spans="34:78" x14ac:dyDescent="0.25">
      <c r="AH775" s="401">
        <v>532112</v>
      </c>
      <c r="AI775" s="401" t="s">
        <v>2734</v>
      </c>
      <c r="AY775"/>
      <c r="AZ775"/>
      <c r="BL775"/>
      <c r="BM775"/>
      <c r="BZ775"/>
    </row>
    <row r="776" spans="34:78" x14ac:dyDescent="0.25">
      <c r="AH776" s="401">
        <v>532120</v>
      </c>
      <c r="AI776" s="401" t="s">
        <v>2735</v>
      </c>
      <c r="AY776"/>
      <c r="AZ776"/>
      <c r="BL776"/>
      <c r="BM776"/>
      <c r="BZ776"/>
    </row>
    <row r="777" spans="34:78" x14ac:dyDescent="0.25">
      <c r="AH777" s="401">
        <v>532210</v>
      </c>
      <c r="AI777" s="240" t="s">
        <v>2736</v>
      </c>
      <c r="AY777"/>
      <c r="AZ777"/>
      <c r="BL777"/>
      <c r="BM777"/>
      <c r="BZ777"/>
    </row>
    <row r="778" spans="34:78" x14ac:dyDescent="0.25">
      <c r="AH778" s="401">
        <v>532281</v>
      </c>
      <c r="AI778" s="240" t="s">
        <v>2737</v>
      </c>
      <c r="AY778"/>
      <c r="AZ778"/>
      <c r="BL778"/>
      <c r="BM778"/>
      <c r="BZ778"/>
    </row>
    <row r="779" spans="34:78" x14ac:dyDescent="0.25">
      <c r="AH779" s="401">
        <v>532282</v>
      </c>
      <c r="AI779" s="240" t="s">
        <v>2738</v>
      </c>
      <c r="AY779"/>
      <c r="AZ779"/>
      <c r="BL779"/>
      <c r="BM779"/>
      <c r="BZ779"/>
    </row>
    <row r="780" spans="34:78" x14ac:dyDescent="0.25">
      <c r="AH780" s="401">
        <v>532283</v>
      </c>
      <c r="AI780" s="240" t="s">
        <v>2739</v>
      </c>
      <c r="AY780"/>
      <c r="AZ780"/>
      <c r="BL780"/>
      <c r="BM780"/>
      <c r="BZ780"/>
    </row>
    <row r="781" spans="34:78" x14ac:dyDescent="0.25">
      <c r="AH781" s="401">
        <v>532284</v>
      </c>
      <c r="AI781" s="240" t="s">
        <v>2740</v>
      </c>
      <c r="AY781"/>
      <c r="AZ781"/>
      <c r="BL781"/>
      <c r="BM781"/>
      <c r="BZ781"/>
    </row>
    <row r="782" spans="34:78" x14ac:dyDescent="0.25">
      <c r="AH782" s="401">
        <v>532289</v>
      </c>
      <c r="AI782" s="240" t="s">
        <v>2741</v>
      </c>
      <c r="AY782"/>
      <c r="AZ782"/>
      <c r="BL782"/>
      <c r="BM782"/>
      <c r="BZ782"/>
    </row>
    <row r="783" spans="34:78" x14ac:dyDescent="0.25">
      <c r="AH783" s="401">
        <v>532310</v>
      </c>
      <c r="AI783" s="240" t="s">
        <v>2742</v>
      </c>
      <c r="AY783"/>
      <c r="AZ783"/>
      <c r="BL783"/>
      <c r="BM783"/>
      <c r="BZ783"/>
    </row>
    <row r="784" spans="34:78" x14ac:dyDescent="0.25">
      <c r="AH784" s="401">
        <v>532411</v>
      </c>
      <c r="AI784" s="240" t="s">
        <v>2743</v>
      </c>
      <c r="AY784"/>
      <c r="AZ784"/>
      <c r="BL784"/>
      <c r="BM784"/>
      <c r="BZ784"/>
    </row>
    <row r="785" spans="34:78" x14ac:dyDescent="0.25">
      <c r="AH785" s="401">
        <v>532412</v>
      </c>
      <c r="AI785" s="240" t="s">
        <v>2744</v>
      </c>
      <c r="AY785"/>
      <c r="AZ785"/>
      <c r="BL785"/>
      <c r="BM785"/>
      <c r="BZ785"/>
    </row>
    <row r="786" spans="34:78" x14ac:dyDescent="0.25">
      <c r="AH786" s="401">
        <v>532420</v>
      </c>
      <c r="AI786" s="240" t="s">
        <v>2745</v>
      </c>
      <c r="AY786"/>
      <c r="AZ786"/>
      <c r="BL786"/>
      <c r="BM786"/>
      <c r="BZ786"/>
    </row>
    <row r="787" spans="34:78" x14ac:dyDescent="0.25">
      <c r="AH787" s="401">
        <v>532490</v>
      </c>
      <c r="AI787" s="401" t="s">
        <v>2746</v>
      </c>
      <c r="AY787"/>
      <c r="AZ787"/>
      <c r="BL787"/>
      <c r="BM787"/>
      <c r="BZ787"/>
    </row>
    <row r="788" spans="34:78" x14ac:dyDescent="0.25">
      <c r="AH788" s="401">
        <v>533110</v>
      </c>
      <c r="AI788" s="240" t="s">
        <v>2747</v>
      </c>
      <c r="AY788"/>
      <c r="AZ788"/>
      <c r="BL788"/>
      <c r="BM788"/>
      <c r="BZ788"/>
    </row>
    <row r="789" spans="34:78" x14ac:dyDescent="0.25">
      <c r="AH789" s="401">
        <v>541110</v>
      </c>
      <c r="AI789" s="240" t="s">
        <v>2748</v>
      </c>
      <c r="AY789"/>
      <c r="AZ789"/>
      <c r="BL789"/>
      <c r="BM789"/>
      <c r="BZ789"/>
    </row>
    <row r="790" spans="34:78" x14ac:dyDescent="0.25">
      <c r="AH790" s="401">
        <v>541120</v>
      </c>
      <c r="AI790" s="240" t="s">
        <v>2749</v>
      </c>
      <c r="AY790"/>
      <c r="AZ790"/>
      <c r="BL790"/>
      <c r="BM790"/>
      <c r="BZ790"/>
    </row>
    <row r="791" spans="34:78" x14ac:dyDescent="0.25">
      <c r="AH791" s="401">
        <v>541191</v>
      </c>
      <c r="AI791" s="401" t="s">
        <v>2750</v>
      </c>
      <c r="AY791"/>
      <c r="AZ791"/>
      <c r="BL791"/>
      <c r="BM791"/>
      <c r="BZ791"/>
    </row>
    <row r="792" spans="34:78" x14ac:dyDescent="0.25">
      <c r="AH792" s="401">
        <v>541199</v>
      </c>
      <c r="AI792" s="401" t="s">
        <v>2751</v>
      </c>
      <c r="AY792"/>
      <c r="AZ792"/>
      <c r="BL792"/>
      <c r="BM792"/>
      <c r="BZ792"/>
    </row>
    <row r="793" spans="34:78" x14ac:dyDescent="0.25">
      <c r="AH793" s="401">
        <v>541211</v>
      </c>
      <c r="AI793" s="401" t="s">
        <v>2752</v>
      </c>
      <c r="AY793"/>
      <c r="AZ793"/>
      <c r="BL793"/>
      <c r="BM793"/>
      <c r="BZ793"/>
    </row>
    <row r="794" spans="34:78" x14ac:dyDescent="0.25">
      <c r="AH794" s="401">
        <v>541213</v>
      </c>
      <c r="AI794" s="401" t="s">
        <v>2753</v>
      </c>
      <c r="AY794"/>
      <c r="AZ794"/>
      <c r="BL794"/>
      <c r="BM794"/>
      <c r="BZ794"/>
    </row>
    <row r="795" spans="34:78" x14ac:dyDescent="0.25">
      <c r="AH795" s="401">
        <v>541214</v>
      </c>
      <c r="AI795" s="401" t="s">
        <v>2754</v>
      </c>
      <c r="AY795"/>
      <c r="AZ795"/>
      <c r="BL795"/>
      <c r="BM795"/>
      <c r="BZ795"/>
    </row>
    <row r="796" spans="34:78" x14ac:dyDescent="0.25">
      <c r="AH796" s="401">
        <v>541219</v>
      </c>
      <c r="AI796" s="401" t="s">
        <v>2755</v>
      </c>
      <c r="AY796"/>
      <c r="AZ796"/>
      <c r="BL796"/>
      <c r="BM796"/>
      <c r="BZ796"/>
    </row>
    <row r="797" spans="34:78" x14ac:dyDescent="0.25">
      <c r="AH797" s="401">
        <v>541310</v>
      </c>
      <c r="AI797" s="240" t="s">
        <v>2756</v>
      </c>
      <c r="AY797"/>
      <c r="AZ797"/>
      <c r="BL797"/>
      <c r="BM797"/>
      <c r="BZ797"/>
    </row>
    <row r="798" spans="34:78" x14ac:dyDescent="0.25">
      <c r="AH798" s="401">
        <v>541320</v>
      </c>
      <c r="AI798" s="240" t="s">
        <v>2757</v>
      </c>
      <c r="AY798"/>
      <c r="AZ798"/>
      <c r="BL798"/>
      <c r="BM798"/>
      <c r="BZ798"/>
    </row>
    <row r="799" spans="34:78" x14ac:dyDescent="0.25">
      <c r="AH799" s="401">
        <v>541330</v>
      </c>
      <c r="AI799" s="240" t="s">
        <v>2758</v>
      </c>
      <c r="AY799"/>
      <c r="AZ799"/>
      <c r="BL799"/>
      <c r="BM799"/>
      <c r="BZ799"/>
    </row>
    <row r="800" spans="34:78" x14ac:dyDescent="0.25">
      <c r="AH800" s="401">
        <v>541340</v>
      </c>
      <c r="AI800" s="240" t="s">
        <v>2759</v>
      </c>
      <c r="AY800"/>
      <c r="AZ800"/>
      <c r="BL800"/>
      <c r="BM800"/>
      <c r="BZ800"/>
    </row>
    <row r="801" spans="34:78" x14ac:dyDescent="0.25">
      <c r="AH801" s="401">
        <v>541350</v>
      </c>
      <c r="AI801" s="240" t="s">
        <v>2760</v>
      </c>
      <c r="AY801"/>
      <c r="AZ801"/>
      <c r="BL801"/>
      <c r="BM801"/>
      <c r="BZ801"/>
    </row>
    <row r="802" spans="34:78" x14ac:dyDescent="0.25">
      <c r="AH802" s="401">
        <v>541360</v>
      </c>
      <c r="AI802" s="240" t="s">
        <v>2761</v>
      </c>
      <c r="AY802"/>
      <c r="AZ802"/>
      <c r="BL802"/>
      <c r="BM802"/>
      <c r="BZ802"/>
    </row>
    <row r="803" spans="34:78" x14ac:dyDescent="0.25">
      <c r="AH803" s="401">
        <v>541370</v>
      </c>
      <c r="AI803" s="240" t="s">
        <v>2762</v>
      </c>
      <c r="AY803"/>
      <c r="AZ803"/>
      <c r="BL803"/>
      <c r="BM803"/>
      <c r="BZ803"/>
    </row>
    <row r="804" spans="34:78" x14ac:dyDescent="0.25">
      <c r="AH804" s="401">
        <v>541380</v>
      </c>
      <c r="AI804" s="240" t="s">
        <v>2763</v>
      </c>
      <c r="AY804"/>
      <c r="AZ804"/>
      <c r="BL804"/>
      <c r="BM804"/>
      <c r="BZ804"/>
    </row>
    <row r="805" spans="34:78" x14ac:dyDescent="0.25">
      <c r="AH805" s="401">
        <v>541410</v>
      </c>
      <c r="AI805" s="240" t="s">
        <v>2764</v>
      </c>
      <c r="AY805"/>
      <c r="AZ805"/>
      <c r="BL805"/>
      <c r="BM805"/>
      <c r="BZ805"/>
    </row>
    <row r="806" spans="34:78" x14ac:dyDescent="0.25">
      <c r="AH806" s="401">
        <v>541420</v>
      </c>
      <c r="AI806" s="240" t="s">
        <v>2765</v>
      </c>
      <c r="AY806"/>
      <c r="AZ806"/>
      <c r="BL806"/>
      <c r="BM806"/>
      <c r="BZ806"/>
    </row>
    <row r="807" spans="34:78" x14ac:dyDescent="0.25">
      <c r="AH807" s="401">
        <v>541430</v>
      </c>
      <c r="AI807" s="240" t="s">
        <v>2766</v>
      </c>
      <c r="AY807"/>
      <c r="AZ807"/>
      <c r="BL807"/>
      <c r="BM807"/>
      <c r="BZ807"/>
    </row>
    <row r="808" spans="34:78" x14ac:dyDescent="0.25">
      <c r="AH808" s="401">
        <v>541490</v>
      </c>
      <c r="AI808" s="240" t="s">
        <v>2767</v>
      </c>
      <c r="AY808"/>
      <c r="AZ808"/>
      <c r="BL808"/>
      <c r="BM808"/>
      <c r="BZ808"/>
    </row>
    <row r="809" spans="34:78" x14ac:dyDescent="0.25">
      <c r="AH809" s="401">
        <v>541511</v>
      </c>
      <c r="AI809" s="240" t="s">
        <v>2768</v>
      </c>
      <c r="AY809"/>
      <c r="AZ809"/>
      <c r="BL809"/>
      <c r="BM809"/>
      <c r="BZ809"/>
    </row>
    <row r="810" spans="34:78" x14ac:dyDescent="0.25">
      <c r="AH810" s="401">
        <v>541512</v>
      </c>
      <c r="AI810" s="240" t="s">
        <v>2769</v>
      </c>
      <c r="AY810"/>
      <c r="AZ810"/>
      <c r="BL810"/>
      <c r="BM810"/>
      <c r="BZ810"/>
    </row>
    <row r="811" spans="34:78" x14ac:dyDescent="0.25">
      <c r="AH811" s="401">
        <v>541513</v>
      </c>
      <c r="AI811" s="240" t="s">
        <v>2770</v>
      </c>
      <c r="AY811"/>
      <c r="AZ811"/>
      <c r="BL811"/>
      <c r="BM811"/>
      <c r="BZ811"/>
    </row>
    <row r="812" spans="34:78" x14ac:dyDescent="0.25">
      <c r="AH812" s="401">
        <v>541519</v>
      </c>
      <c r="AI812" s="240" t="s">
        <v>2771</v>
      </c>
      <c r="AY812"/>
      <c r="AZ812"/>
      <c r="BL812"/>
      <c r="BM812"/>
      <c r="BZ812"/>
    </row>
    <row r="813" spans="34:78" x14ac:dyDescent="0.25">
      <c r="AH813" s="401">
        <v>541611</v>
      </c>
      <c r="AI813" s="401" t="s">
        <v>2772</v>
      </c>
      <c r="AY813"/>
      <c r="AZ813"/>
      <c r="BL813"/>
      <c r="BM813"/>
      <c r="BZ813"/>
    </row>
    <row r="814" spans="34:78" x14ac:dyDescent="0.25">
      <c r="AH814" s="401">
        <v>541612</v>
      </c>
      <c r="AI814" s="401" t="s">
        <v>2773</v>
      </c>
      <c r="AY814"/>
      <c r="AZ814"/>
      <c r="BL814"/>
      <c r="BM814"/>
      <c r="BZ814"/>
    </row>
    <row r="815" spans="34:78" x14ac:dyDescent="0.25">
      <c r="AH815" s="401">
        <v>541613</v>
      </c>
      <c r="AI815" s="401" t="s">
        <v>2774</v>
      </c>
      <c r="AY815"/>
      <c r="AZ815"/>
      <c r="BL815"/>
      <c r="BM815"/>
      <c r="BZ815"/>
    </row>
    <row r="816" spans="34:78" x14ac:dyDescent="0.25">
      <c r="AH816" s="401">
        <v>541614</v>
      </c>
      <c r="AI816" s="401" t="s">
        <v>2775</v>
      </c>
      <c r="AY816"/>
      <c r="AZ816"/>
      <c r="BL816"/>
      <c r="BM816"/>
      <c r="BZ816"/>
    </row>
    <row r="817" spans="34:78" x14ac:dyDescent="0.25">
      <c r="AH817" s="401">
        <v>541618</v>
      </c>
      <c r="AI817" s="401" t="s">
        <v>2776</v>
      </c>
      <c r="AY817"/>
      <c r="AZ817"/>
      <c r="BL817"/>
      <c r="BM817"/>
      <c r="BZ817"/>
    </row>
    <row r="818" spans="34:78" x14ac:dyDescent="0.25">
      <c r="AH818" s="401">
        <v>541620</v>
      </c>
      <c r="AI818" s="240" t="s">
        <v>2777</v>
      </c>
      <c r="AY818"/>
      <c r="AZ818"/>
      <c r="BL818"/>
      <c r="BM818"/>
      <c r="BZ818"/>
    </row>
    <row r="819" spans="34:78" x14ac:dyDescent="0.25">
      <c r="AH819" s="401">
        <v>541690</v>
      </c>
      <c r="AI819" s="240" t="s">
        <v>2778</v>
      </c>
      <c r="AY819"/>
      <c r="AZ819"/>
      <c r="BL819"/>
      <c r="BM819"/>
      <c r="BZ819"/>
    </row>
    <row r="820" spans="34:78" x14ac:dyDescent="0.25">
      <c r="AH820" s="401">
        <v>541713</v>
      </c>
      <c r="AI820" s="401" t="s">
        <v>2779</v>
      </c>
      <c r="AY820"/>
      <c r="AZ820"/>
      <c r="BL820"/>
      <c r="BM820"/>
      <c r="BZ820"/>
    </row>
    <row r="821" spans="34:78" x14ac:dyDescent="0.25">
      <c r="AH821" s="401">
        <v>541714</v>
      </c>
      <c r="AI821" s="401" t="s">
        <v>2780</v>
      </c>
      <c r="AY821"/>
      <c r="AZ821"/>
      <c r="BL821"/>
      <c r="BM821"/>
      <c r="BZ821"/>
    </row>
    <row r="822" spans="34:78" x14ac:dyDescent="0.25">
      <c r="AH822" s="401">
        <v>541715</v>
      </c>
      <c r="AI822" s="401" t="s">
        <v>2781</v>
      </c>
      <c r="AY822"/>
      <c r="AZ822"/>
      <c r="BL822"/>
      <c r="BM822"/>
      <c r="BZ822"/>
    </row>
    <row r="823" spans="34:78" x14ac:dyDescent="0.25">
      <c r="AH823" s="401">
        <v>541720</v>
      </c>
      <c r="AI823" s="401" t="s">
        <v>2782</v>
      </c>
      <c r="AY823"/>
      <c r="AZ823"/>
      <c r="BL823"/>
      <c r="BM823"/>
      <c r="BZ823"/>
    </row>
    <row r="824" spans="34:78" x14ac:dyDescent="0.25">
      <c r="AH824" s="401">
        <v>541810</v>
      </c>
      <c r="AI824" s="240" t="s">
        <v>2783</v>
      </c>
      <c r="AY824"/>
      <c r="AZ824"/>
      <c r="BL824"/>
      <c r="BM824"/>
      <c r="BZ824"/>
    </row>
    <row r="825" spans="34:78" x14ac:dyDescent="0.25">
      <c r="AH825" s="401">
        <v>541820</v>
      </c>
      <c r="AI825" s="240" t="s">
        <v>2784</v>
      </c>
      <c r="AY825"/>
      <c r="AZ825"/>
      <c r="BL825"/>
      <c r="BM825"/>
      <c r="BZ825"/>
    </row>
    <row r="826" spans="34:78" x14ac:dyDescent="0.25">
      <c r="AH826" s="401">
        <v>541830</v>
      </c>
      <c r="AI826" s="240" t="s">
        <v>2785</v>
      </c>
      <c r="AY826"/>
      <c r="AZ826"/>
      <c r="BL826"/>
      <c r="BM826"/>
      <c r="BZ826"/>
    </row>
    <row r="827" spans="34:78" x14ac:dyDescent="0.25">
      <c r="AH827" s="401">
        <v>541840</v>
      </c>
      <c r="AI827" s="240" t="s">
        <v>2786</v>
      </c>
      <c r="AY827"/>
      <c r="AZ827"/>
      <c r="BL827"/>
      <c r="BM827"/>
      <c r="BZ827"/>
    </row>
    <row r="828" spans="34:78" x14ac:dyDescent="0.25">
      <c r="AH828" s="401">
        <v>541850</v>
      </c>
      <c r="AI828" s="240" t="s">
        <v>2787</v>
      </c>
      <c r="AY828"/>
      <c r="AZ828"/>
      <c r="BL828"/>
      <c r="BM828"/>
      <c r="BZ828"/>
    </row>
    <row r="829" spans="34:78" x14ac:dyDescent="0.25">
      <c r="AH829" s="401">
        <v>541860</v>
      </c>
      <c r="AI829" s="240" t="s">
        <v>2788</v>
      </c>
      <c r="AY829"/>
      <c r="AZ829"/>
      <c r="BL829"/>
      <c r="BM829"/>
      <c r="BZ829"/>
    </row>
    <row r="830" spans="34:78" x14ac:dyDescent="0.25">
      <c r="AH830" s="401">
        <v>541870</v>
      </c>
      <c r="AI830" s="240" t="s">
        <v>2789</v>
      </c>
      <c r="AY830"/>
      <c r="AZ830"/>
      <c r="BL830"/>
      <c r="BM830"/>
      <c r="BZ830"/>
    </row>
    <row r="831" spans="34:78" x14ac:dyDescent="0.25">
      <c r="AH831" s="401">
        <v>541890</v>
      </c>
      <c r="AI831" s="401" t="s">
        <v>2790</v>
      </c>
      <c r="AY831"/>
      <c r="AZ831"/>
      <c r="BL831"/>
      <c r="BM831"/>
      <c r="BZ831"/>
    </row>
    <row r="832" spans="34:78" x14ac:dyDescent="0.25">
      <c r="AH832" s="401">
        <v>541910</v>
      </c>
      <c r="AI832" s="240" t="s">
        <v>2791</v>
      </c>
      <c r="AY832"/>
      <c r="AZ832"/>
      <c r="BL832"/>
      <c r="BM832"/>
      <c r="BZ832"/>
    </row>
    <row r="833" spans="34:78" x14ac:dyDescent="0.25">
      <c r="AH833" s="401">
        <v>541921</v>
      </c>
      <c r="AI833" s="401" t="s">
        <v>2792</v>
      </c>
      <c r="AY833"/>
      <c r="AZ833"/>
      <c r="BL833"/>
      <c r="BM833"/>
      <c r="BZ833"/>
    </row>
    <row r="834" spans="34:78" x14ac:dyDescent="0.25">
      <c r="AH834" s="401">
        <v>541922</v>
      </c>
      <c r="AI834" s="401" t="s">
        <v>2793</v>
      </c>
      <c r="AY834"/>
      <c r="AZ834"/>
      <c r="BL834"/>
      <c r="BM834"/>
      <c r="BZ834"/>
    </row>
    <row r="835" spans="34:78" x14ac:dyDescent="0.25">
      <c r="AH835" s="401">
        <v>541930</v>
      </c>
      <c r="AI835" s="240" t="s">
        <v>2794</v>
      </c>
      <c r="AY835"/>
      <c r="AZ835"/>
      <c r="BL835"/>
      <c r="BM835"/>
      <c r="BZ835"/>
    </row>
    <row r="836" spans="34:78" x14ac:dyDescent="0.25">
      <c r="AH836" s="401">
        <v>541940</v>
      </c>
      <c r="AI836" s="401" t="s">
        <v>2795</v>
      </c>
      <c r="AY836"/>
      <c r="AZ836"/>
      <c r="BL836"/>
      <c r="BM836"/>
      <c r="BZ836"/>
    </row>
    <row r="837" spans="34:78" x14ac:dyDescent="0.25">
      <c r="AH837" s="401">
        <v>541990</v>
      </c>
      <c r="AI837" s="240" t="s">
        <v>2796</v>
      </c>
      <c r="AY837"/>
      <c r="AZ837"/>
      <c r="BL837"/>
      <c r="BM837"/>
      <c r="BZ837"/>
    </row>
    <row r="838" spans="34:78" x14ac:dyDescent="0.25">
      <c r="AH838" s="401">
        <v>551111</v>
      </c>
      <c r="AI838" s="401" t="s">
        <v>2797</v>
      </c>
      <c r="AY838"/>
      <c r="AZ838"/>
      <c r="BL838"/>
      <c r="BM838"/>
      <c r="BZ838"/>
    </row>
    <row r="839" spans="34:78" x14ac:dyDescent="0.25">
      <c r="AH839" s="401">
        <v>551112</v>
      </c>
      <c r="AI839" s="401" t="s">
        <v>2798</v>
      </c>
      <c r="AY839"/>
      <c r="AZ839"/>
      <c r="BL839"/>
      <c r="BM839"/>
      <c r="BZ839"/>
    </row>
    <row r="840" spans="34:78" x14ac:dyDescent="0.25">
      <c r="AH840" s="401">
        <v>551114</v>
      </c>
      <c r="AI840" s="401" t="s">
        <v>2799</v>
      </c>
      <c r="AY840"/>
      <c r="AZ840"/>
      <c r="BL840"/>
      <c r="BM840"/>
      <c r="BZ840"/>
    </row>
    <row r="841" spans="34:78" x14ac:dyDescent="0.25">
      <c r="AH841" s="401">
        <v>561110</v>
      </c>
      <c r="AI841" s="240" t="s">
        <v>2800</v>
      </c>
      <c r="AY841"/>
      <c r="AZ841"/>
      <c r="BL841"/>
      <c r="BM841"/>
      <c r="BZ841"/>
    </row>
    <row r="842" spans="34:78" x14ac:dyDescent="0.25">
      <c r="AH842" s="401">
        <v>561210</v>
      </c>
      <c r="AI842" s="240" t="s">
        <v>2801</v>
      </c>
      <c r="AY842"/>
      <c r="AZ842"/>
      <c r="BL842"/>
      <c r="BM842"/>
      <c r="BZ842"/>
    </row>
    <row r="843" spans="34:78" x14ac:dyDescent="0.25">
      <c r="AH843" s="401">
        <v>561311</v>
      </c>
      <c r="AI843" s="401" t="s">
        <v>2802</v>
      </c>
      <c r="AY843"/>
      <c r="AZ843"/>
      <c r="BL843"/>
      <c r="BM843"/>
      <c r="BZ843"/>
    </row>
    <row r="844" spans="34:78" x14ac:dyDescent="0.25">
      <c r="AH844" s="401">
        <v>561312</v>
      </c>
      <c r="AI844" s="240" t="s">
        <v>2803</v>
      </c>
      <c r="AY844"/>
      <c r="AZ844"/>
      <c r="BL844"/>
      <c r="BM844"/>
      <c r="BZ844"/>
    </row>
    <row r="845" spans="34:78" x14ac:dyDescent="0.25">
      <c r="AH845" s="401">
        <v>561320</v>
      </c>
      <c r="AI845" s="240" t="s">
        <v>2804</v>
      </c>
      <c r="AY845"/>
      <c r="AZ845"/>
      <c r="BL845"/>
      <c r="BM845"/>
      <c r="BZ845"/>
    </row>
    <row r="846" spans="34:78" x14ac:dyDescent="0.25">
      <c r="AH846" s="401">
        <v>561330</v>
      </c>
      <c r="AI846" s="240" t="s">
        <v>2805</v>
      </c>
      <c r="AY846"/>
      <c r="AZ846"/>
      <c r="BL846"/>
      <c r="BM846"/>
      <c r="BZ846"/>
    </row>
    <row r="847" spans="34:78" x14ac:dyDescent="0.25">
      <c r="AH847" s="401">
        <v>561410</v>
      </c>
      <c r="AI847" s="240" t="s">
        <v>2806</v>
      </c>
      <c r="AY847"/>
      <c r="AZ847"/>
      <c r="BL847"/>
      <c r="BM847"/>
      <c r="BZ847"/>
    </row>
    <row r="848" spans="34:78" x14ac:dyDescent="0.25">
      <c r="AH848" s="401">
        <v>561421</v>
      </c>
      <c r="AI848" s="240" t="s">
        <v>2807</v>
      </c>
      <c r="AY848"/>
      <c r="AZ848"/>
      <c r="BL848"/>
      <c r="BM848"/>
      <c r="BZ848"/>
    </row>
    <row r="849" spans="34:78" x14ac:dyDescent="0.25">
      <c r="AH849" s="401">
        <v>561422</v>
      </c>
      <c r="AI849" s="401" t="s">
        <v>2808</v>
      </c>
      <c r="AY849"/>
      <c r="AZ849"/>
      <c r="BL849"/>
      <c r="BM849"/>
      <c r="BZ849"/>
    </row>
    <row r="850" spans="34:78" x14ac:dyDescent="0.25">
      <c r="AH850" s="401">
        <v>561431</v>
      </c>
      <c r="AI850" s="401" t="s">
        <v>2809</v>
      </c>
      <c r="AY850"/>
      <c r="AZ850"/>
      <c r="BL850"/>
      <c r="BM850"/>
      <c r="BZ850"/>
    </row>
    <row r="851" spans="34:78" x14ac:dyDescent="0.25">
      <c r="AH851" s="401">
        <v>561439</v>
      </c>
      <c r="AI851" s="240" t="s">
        <v>2810</v>
      </c>
      <c r="AY851"/>
      <c r="AZ851"/>
      <c r="BL851"/>
      <c r="BM851"/>
      <c r="BZ851"/>
    </row>
    <row r="852" spans="34:78" x14ac:dyDescent="0.25">
      <c r="AH852" s="401">
        <v>561440</v>
      </c>
      <c r="AI852" s="240" t="s">
        <v>2811</v>
      </c>
      <c r="AY852"/>
      <c r="AZ852"/>
      <c r="BL852"/>
      <c r="BM852"/>
      <c r="BZ852"/>
    </row>
    <row r="853" spans="34:78" x14ac:dyDescent="0.25">
      <c r="AH853" s="401">
        <v>561450</v>
      </c>
      <c r="AI853" s="240" t="s">
        <v>2812</v>
      </c>
      <c r="AY853"/>
      <c r="AZ853"/>
      <c r="BL853"/>
      <c r="BM853"/>
      <c r="BZ853"/>
    </row>
    <row r="854" spans="34:78" x14ac:dyDescent="0.25">
      <c r="AH854" s="401">
        <v>561491</v>
      </c>
      <c r="AI854" s="401" t="s">
        <v>2813</v>
      </c>
      <c r="AY854"/>
      <c r="AZ854"/>
      <c r="BL854"/>
      <c r="BM854"/>
      <c r="BZ854"/>
    </row>
    <row r="855" spans="34:78" x14ac:dyDescent="0.25">
      <c r="AH855" s="401">
        <v>561492</v>
      </c>
      <c r="AI855" s="401" t="s">
        <v>2814</v>
      </c>
      <c r="AY855"/>
      <c r="AZ855"/>
      <c r="BL855"/>
      <c r="BM855"/>
      <c r="BZ855"/>
    </row>
    <row r="856" spans="34:78" x14ac:dyDescent="0.25">
      <c r="AH856" s="401">
        <v>561499</v>
      </c>
      <c r="AI856" s="240" t="s">
        <v>2815</v>
      </c>
      <c r="AY856"/>
      <c r="AZ856"/>
      <c r="BL856"/>
      <c r="BM856"/>
      <c r="BZ856"/>
    </row>
    <row r="857" spans="34:78" x14ac:dyDescent="0.25">
      <c r="AH857" s="401">
        <v>561510</v>
      </c>
      <c r="AI857" s="240" t="s">
        <v>2816</v>
      </c>
      <c r="AY857"/>
      <c r="AZ857"/>
      <c r="BL857"/>
      <c r="BM857"/>
      <c r="BZ857"/>
    </row>
    <row r="858" spans="34:78" x14ac:dyDescent="0.25">
      <c r="AH858" s="401">
        <v>561520</v>
      </c>
      <c r="AI858" s="240" t="s">
        <v>2817</v>
      </c>
      <c r="AY858"/>
      <c r="AZ858"/>
      <c r="BL858"/>
      <c r="BM858"/>
      <c r="BZ858"/>
    </row>
    <row r="859" spans="34:78" x14ac:dyDescent="0.25">
      <c r="AH859" s="401">
        <v>561591</v>
      </c>
      <c r="AI859" s="240" t="s">
        <v>2818</v>
      </c>
      <c r="AY859"/>
      <c r="AZ859"/>
      <c r="BL859"/>
      <c r="BM859"/>
      <c r="BZ859"/>
    </row>
    <row r="860" spans="34:78" x14ac:dyDescent="0.25">
      <c r="AH860" s="401">
        <v>561599</v>
      </c>
      <c r="AI860" s="401" t="s">
        <v>2819</v>
      </c>
      <c r="AY860"/>
      <c r="AZ860"/>
      <c r="BL860"/>
      <c r="BM860"/>
      <c r="BZ860"/>
    </row>
    <row r="861" spans="34:78" x14ac:dyDescent="0.25">
      <c r="AH861" s="401">
        <v>561611</v>
      </c>
      <c r="AI861" s="401" t="s">
        <v>2820</v>
      </c>
      <c r="AY861"/>
      <c r="AZ861"/>
      <c r="BL861"/>
      <c r="BM861"/>
      <c r="BZ861"/>
    </row>
    <row r="862" spans="34:78" x14ac:dyDescent="0.25">
      <c r="AH862" s="401">
        <v>561612</v>
      </c>
      <c r="AI862" s="401" t="s">
        <v>2821</v>
      </c>
      <c r="AY862"/>
      <c r="AZ862"/>
      <c r="BL862"/>
      <c r="BM862"/>
      <c r="BZ862"/>
    </row>
    <row r="863" spans="34:78" x14ac:dyDescent="0.25">
      <c r="AH863" s="401">
        <v>561613</v>
      </c>
      <c r="AI863" s="401" t="s">
        <v>2822</v>
      </c>
      <c r="AY863"/>
      <c r="AZ863"/>
      <c r="BL863"/>
      <c r="BM863"/>
      <c r="BZ863"/>
    </row>
    <row r="864" spans="34:78" x14ac:dyDescent="0.25">
      <c r="AH864" s="401">
        <v>561621</v>
      </c>
      <c r="AI864" s="401" t="s">
        <v>2823</v>
      </c>
      <c r="AY864"/>
      <c r="AZ864"/>
      <c r="BL864"/>
      <c r="BM864"/>
      <c r="BZ864"/>
    </row>
    <row r="865" spans="34:78" x14ac:dyDescent="0.25">
      <c r="AH865" s="401">
        <v>561622</v>
      </c>
      <c r="AI865" s="401" t="s">
        <v>2824</v>
      </c>
      <c r="AY865"/>
      <c r="AZ865"/>
      <c r="BL865"/>
      <c r="BM865"/>
      <c r="BZ865"/>
    </row>
    <row r="866" spans="34:78" x14ac:dyDescent="0.25">
      <c r="AH866" s="401">
        <v>561710</v>
      </c>
      <c r="AI866" s="240" t="s">
        <v>2825</v>
      </c>
      <c r="AY866"/>
      <c r="AZ866"/>
      <c r="BL866"/>
      <c r="BM866"/>
      <c r="BZ866"/>
    </row>
    <row r="867" spans="34:78" x14ac:dyDescent="0.25">
      <c r="AH867" s="401">
        <v>561720</v>
      </c>
      <c r="AI867" s="401" t="s">
        <v>2826</v>
      </c>
      <c r="AY867"/>
      <c r="AZ867"/>
      <c r="BL867"/>
      <c r="BM867"/>
      <c r="BZ867"/>
    </row>
    <row r="868" spans="34:78" x14ac:dyDescent="0.25">
      <c r="AH868" s="401">
        <v>561730</v>
      </c>
      <c r="AI868" s="240" t="s">
        <v>2827</v>
      </c>
      <c r="AY868"/>
      <c r="AZ868"/>
      <c r="BL868"/>
      <c r="BM868"/>
      <c r="BZ868"/>
    </row>
    <row r="869" spans="34:78" x14ac:dyDescent="0.25">
      <c r="AH869" s="401">
        <v>561740</v>
      </c>
      <c r="AI869" s="240" t="s">
        <v>2828</v>
      </c>
      <c r="AY869"/>
      <c r="AZ869"/>
      <c r="BL869"/>
      <c r="BM869"/>
      <c r="BZ869"/>
    </row>
    <row r="870" spans="34:78" x14ac:dyDescent="0.25">
      <c r="AH870" s="401">
        <v>561790</v>
      </c>
      <c r="AI870" s="401" t="s">
        <v>2829</v>
      </c>
      <c r="AY870"/>
      <c r="AZ870"/>
      <c r="BL870"/>
      <c r="BM870"/>
      <c r="BZ870"/>
    </row>
    <row r="871" spans="34:78" x14ac:dyDescent="0.25">
      <c r="AH871" s="401">
        <v>561910</v>
      </c>
      <c r="AI871" s="240" t="s">
        <v>2830</v>
      </c>
      <c r="AY871"/>
      <c r="AZ871"/>
      <c r="BL871"/>
      <c r="BM871"/>
      <c r="BZ871"/>
    </row>
    <row r="872" spans="34:78" x14ac:dyDescent="0.25">
      <c r="AH872" s="401">
        <v>561920</v>
      </c>
      <c r="AI872" s="240" t="s">
        <v>2831</v>
      </c>
      <c r="AY872"/>
      <c r="AZ872"/>
      <c r="BL872"/>
      <c r="BM872"/>
      <c r="BZ872"/>
    </row>
    <row r="873" spans="34:78" x14ac:dyDescent="0.25">
      <c r="AH873" s="401">
        <v>561990</v>
      </c>
      <c r="AI873" s="240" t="s">
        <v>2832</v>
      </c>
      <c r="AY873"/>
      <c r="AZ873"/>
      <c r="BL873"/>
      <c r="BM873"/>
      <c r="BZ873"/>
    </row>
    <row r="874" spans="34:78" x14ac:dyDescent="0.25">
      <c r="AH874" s="401">
        <v>562111</v>
      </c>
      <c r="AI874" s="401" t="s">
        <v>2833</v>
      </c>
      <c r="AY874"/>
      <c r="AZ874"/>
      <c r="BL874"/>
      <c r="BM874"/>
      <c r="BZ874"/>
    </row>
    <row r="875" spans="34:78" x14ac:dyDescent="0.25">
      <c r="AH875" s="401">
        <v>562112</v>
      </c>
      <c r="AI875" s="240" t="s">
        <v>2834</v>
      </c>
      <c r="AY875"/>
      <c r="AZ875"/>
      <c r="BL875"/>
      <c r="BM875"/>
      <c r="BZ875"/>
    </row>
    <row r="876" spans="34:78" x14ac:dyDescent="0.25">
      <c r="AH876" s="401">
        <v>562119</v>
      </c>
      <c r="AI876" s="240" t="s">
        <v>2835</v>
      </c>
      <c r="AY876"/>
      <c r="AZ876"/>
      <c r="BL876"/>
      <c r="BM876"/>
      <c r="BZ876"/>
    </row>
    <row r="877" spans="34:78" x14ac:dyDescent="0.25">
      <c r="AH877" s="401">
        <v>562211</v>
      </c>
      <c r="AI877" s="240" t="s">
        <v>2836</v>
      </c>
      <c r="AY877"/>
      <c r="AZ877"/>
      <c r="BL877"/>
      <c r="BM877"/>
      <c r="BZ877"/>
    </row>
    <row r="878" spans="34:78" x14ac:dyDescent="0.25">
      <c r="AH878" s="401">
        <v>562212</v>
      </c>
      <c r="AI878" s="240" t="s">
        <v>2837</v>
      </c>
      <c r="AY878"/>
      <c r="AZ878"/>
      <c r="BL878"/>
      <c r="BM878"/>
      <c r="BZ878"/>
    </row>
    <row r="879" spans="34:78" x14ac:dyDescent="0.25">
      <c r="AH879" s="401">
        <v>562213</v>
      </c>
      <c r="AI879" s="240" t="s">
        <v>2838</v>
      </c>
      <c r="AY879"/>
      <c r="AZ879"/>
      <c r="BL879"/>
      <c r="BM879"/>
      <c r="BZ879"/>
    </row>
    <row r="880" spans="34:78" x14ac:dyDescent="0.25">
      <c r="AH880" s="401">
        <v>562219</v>
      </c>
      <c r="AI880" s="240" t="s">
        <v>2839</v>
      </c>
      <c r="AY880"/>
      <c r="AZ880"/>
      <c r="BL880"/>
      <c r="BM880"/>
      <c r="BZ880"/>
    </row>
    <row r="881" spans="34:78" x14ac:dyDescent="0.25">
      <c r="AH881" s="401">
        <v>562910</v>
      </c>
      <c r="AI881" s="401" t="s">
        <v>2840</v>
      </c>
      <c r="AY881"/>
      <c r="AZ881"/>
      <c r="BL881"/>
      <c r="BM881"/>
      <c r="BZ881"/>
    </row>
    <row r="882" spans="34:78" x14ac:dyDescent="0.25">
      <c r="AH882" s="401">
        <v>562920</v>
      </c>
      <c r="AI882" s="401" t="s">
        <v>2841</v>
      </c>
      <c r="AY882"/>
      <c r="AZ882"/>
      <c r="BL882"/>
      <c r="BM882"/>
      <c r="BZ882"/>
    </row>
    <row r="883" spans="34:78" x14ac:dyDescent="0.25">
      <c r="AH883" s="401">
        <v>562991</v>
      </c>
      <c r="AI883" s="401" t="s">
        <v>2842</v>
      </c>
      <c r="AY883"/>
      <c r="AZ883"/>
      <c r="BL883"/>
      <c r="BM883"/>
      <c r="BZ883"/>
    </row>
    <row r="884" spans="34:78" x14ac:dyDescent="0.25">
      <c r="AH884" s="401">
        <v>562998</v>
      </c>
      <c r="AI884" s="240" t="s">
        <v>2843</v>
      </c>
      <c r="AY884"/>
      <c r="AZ884"/>
      <c r="BL884"/>
      <c r="BM884"/>
      <c r="BZ884"/>
    </row>
    <row r="885" spans="34:78" x14ac:dyDescent="0.25">
      <c r="AH885" s="401">
        <v>611110</v>
      </c>
      <c r="AI885" s="401" t="s">
        <v>2844</v>
      </c>
      <c r="AY885"/>
      <c r="AZ885"/>
      <c r="BL885"/>
      <c r="BM885"/>
      <c r="BZ885"/>
    </row>
    <row r="886" spans="34:78" x14ac:dyDescent="0.25">
      <c r="AH886" s="401">
        <v>611210</v>
      </c>
      <c r="AI886" s="401" t="s">
        <v>2845</v>
      </c>
      <c r="AY886"/>
      <c r="AZ886"/>
      <c r="BL886"/>
      <c r="BM886"/>
      <c r="BZ886"/>
    </row>
    <row r="887" spans="34:78" x14ac:dyDescent="0.25">
      <c r="AH887" s="401">
        <v>611310</v>
      </c>
      <c r="AI887" s="401" t="s">
        <v>2846</v>
      </c>
      <c r="AY887"/>
      <c r="AZ887"/>
      <c r="BL887"/>
      <c r="BM887"/>
      <c r="BZ887"/>
    </row>
    <row r="888" spans="34:78" x14ac:dyDescent="0.25">
      <c r="AH888" s="401">
        <v>611410</v>
      </c>
      <c r="AI888" s="401" t="s">
        <v>2847</v>
      </c>
      <c r="AY888"/>
      <c r="AZ888"/>
      <c r="BL888"/>
      <c r="BM888"/>
      <c r="BZ888"/>
    </row>
    <row r="889" spans="34:78" x14ac:dyDescent="0.25">
      <c r="AH889" s="401">
        <v>611420</v>
      </c>
      <c r="AI889" s="401" t="s">
        <v>2848</v>
      </c>
      <c r="AY889"/>
      <c r="AZ889"/>
      <c r="BL889"/>
      <c r="BM889"/>
      <c r="BZ889"/>
    </row>
    <row r="890" spans="34:78" x14ac:dyDescent="0.25">
      <c r="AH890" s="401">
        <v>611430</v>
      </c>
      <c r="AI890" s="401" t="s">
        <v>2849</v>
      </c>
      <c r="AY890"/>
      <c r="AZ890"/>
      <c r="BL890"/>
      <c r="BM890"/>
      <c r="BZ890"/>
    </row>
    <row r="891" spans="34:78" x14ac:dyDescent="0.25">
      <c r="AH891" s="401">
        <v>611511</v>
      </c>
      <c r="AI891" s="401" t="s">
        <v>2850</v>
      </c>
      <c r="AY891"/>
      <c r="AZ891"/>
      <c r="BL891"/>
      <c r="BM891"/>
      <c r="BZ891"/>
    </row>
    <row r="892" spans="34:78" x14ac:dyDescent="0.25">
      <c r="AH892" s="401">
        <v>611512</v>
      </c>
      <c r="AI892" s="401" t="s">
        <v>2851</v>
      </c>
      <c r="AY892"/>
      <c r="AZ892"/>
      <c r="BL892"/>
      <c r="BM892"/>
      <c r="BZ892"/>
    </row>
    <row r="893" spans="34:78" x14ac:dyDescent="0.25">
      <c r="AH893" s="401">
        <v>611513</v>
      </c>
      <c r="AI893" s="401" t="s">
        <v>2852</v>
      </c>
      <c r="AY893"/>
      <c r="AZ893"/>
      <c r="BL893"/>
      <c r="BM893"/>
      <c r="BZ893"/>
    </row>
    <row r="894" spans="34:78" x14ac:dyDescent="0.25">
      <c r="AH894" s="401">
        <v>611519</v>
      </c>
      <c r="AI894" s="401" t="s">
        <v>2853</v>
      </c>
      <c r="AY894"/>
      <c r="AZ894"/>
      <c r="BL894"/>
      <c r="BM894"/>
      <c r="BZ894"/>
    </row>
    <row r="895" spans="34:78" x14ac:dyDescent="0.25">
      <c r="AH895" s="401">
        <v>611610</v>
      </c>
      <c r="AI895" s="401" t="s">
        <v>2854</v>
      </c>
      <c r="AY895"/>
      <c r="AZ895"/>
      <c r="BL895"/>
      <c r="BM895"/>
      <c r="BZ895"/>
    </row>
    <row r="896" spans="34:78" x14ac:dyDescent="0.25">
      <c r="AH896" s="401">
        <v>611620</v>
      </c>
      <c r="AI896" s="401" t="s">
        <v>2855</v>
      </c>
      <c r="AY896"/>
      <c r="AZ896"/>
      <c r="BL896"/>
      <c r="BM896"/>
      <c r="BZ896"/>
    </row>
    <row r="897" spans="34:78" x14ac:dyDescent="0.25">
      <c r="AH897" s="401">
        <v>611630</v>
      </c>
      <c r="AI897" s="401" t="s">
        <v>2856</v>
      </c>
      <c r="AY897"/>
      <c r="AZ897"/>
      <c r="BL897"/>
      <c r="BM897"/>
      <c r="BZ897"/>
    </row>
    <row r="898" spans="34:78" x14ac:dyDescent="0.25">
      <c r="AH898" s="401">
        <v>611691</v>
      </c>
      <c r="AI898" s="401" t="s">
        <v>2857</v>
      </c>
      <c r="AY898"/>
      <c r="AZ898"/>
      <c r="BL898"/>
      <c r="BM898"/>
      <c r="BZ898"/>
    </row>
    <row r="899" spans="34:78" x14ac:dyDescent="0.25">
      <c r="AH899" s="401">
        <v>611692</v>
      </c>
      <c r="AI899" s="401" t="s">
        <v>2858</v>
      </c>
      <c r="AY899"/>
      <c r="AZ899"/>
      <c r="BL899"/>
      <c r="BM899"/>
      <c r="BZ899"/>
    </row>
    <row r="900" spans="34:78" x14ac:dyDescent="0.25">
      <c r="AH900" s="401">
        <v>611699</v>
      </c>
      <c r="AI900" s="240" t="s">
        <v>2859</v>
      </c>
      <c r="AY900"/>
      <c r="AZ900"/>
      <c r="BL900"/>
      <c r="BM900"/>
      <c r="BZ900"/>
    </row>
    <row r="901" spans="34:78" x14ac:dyDescent="0.25">
      <c r="AH901" s="401">
        <v>611710</v>
      </c>
      <c r="AI901" s="240" t="s">
        <v>2860</v>
      </c>
      <c r="AY901"/>
      <c r="AZ901"/>
      <c r="BL901"/>
      <c r="BM901"/>
      <c r="BZ901"/>
    </row>
    <row r="902" spans="34:78" x14ac:dyDescent="0.25">
      <c r="AH902" s="401">
        <v>621111</v>
      </c>
      <c r="AI902" s="401" t="s">
        <v>2861</v>
      </c>
      <c r="AY902"/>
      <c r="AZ902"/>
      <c r="BL902"/>
      <c r="BM902"/>
      <c r="BZ902"/>
    </row>
    <row r="903" spans="34:78" x14ac:dyDescent="0.25">
      <c r="AH903" s="401">
        <v>621112</v>
      </c>
      <c r="AI903" s="401" t="s">
        <v>2862</v>
      </c>
      <c r="AY903"/>
      <c r="AZ903"/>
      <c r="BL903"/>
      <c r="BM903"/>
      <c r="BZ903"/>
    </row>
    <row r="904" spans="34:78" x14ac:dyDescent="0.25">
      <c r="AH904" s="401">
        <v>621210</v>
      </c>
      <c r="AI904" s="401" t="s">
        <v>2863</v>
      </c>
      <c r="AY904"/>
      <c r="AZ904"/>
      <c r="BL904"/>
      <c r="BM904"/>
      <c r="BZ904"/>
    </row>
    <row r="905" spans="34:78" x14ac:dyDescent="0.25">
      <c r="AH905" s="401">
        <v>621310</v>
      </c>
      <c r="AI905" s="401" t="s">
        <v>2864</v>
      </c>
      <c r="AY905"/>
      <c r="AZ905"/>
      <c r="BL905"/>
      <c r="BM905"/>
      <c r="BZ905"/>
    </row>
    <row r="906" spans="34:78" x14ac:dyDescent="0.25">
      <c r="AH906" s="401">
        <v>621320</v>
      </c>
      <c r="AI906" s="240" t="s">
        <v>2865</v>
      </c>
      <c r="AY906"/>
      <c r="AZ906"/>
      <c r="BL906"/>
      <c r="BM906"/>
      <c r="BZ906"/>
    </row>
    <row r="907" spans="34:78" x14ac:dyDescent="0.25">
      <c r="AH907" s="401">
        <v>621330</v>
      </c>
      <c r="AI907" s="401" t="s">
        <v>2866</v>
      </c>
      <c r="AY907"/>
      <c r="AZ907"/>
      <c r="BL907"/>
      <c r="BM907"/>
      <c r="BZ907"/>
    </row>
    <row r="908" spans="34:78" x14ac:dyDescent="0.25">
      <c r="AH908" s="401">
        <v>621340</v>
      </c>
      <c r="AI908" s="401" t="s">
        <v>2867</v>
      </c>
      <c r="AY908"/>
      <c r="AZ908"/>
      <c r="BL908"/>
      <c r="BM908"/>
      <c r="BZ908"/>
    </row>
    <row r="909" spans="34:78" x14ac:dyDescent="0.25">
      <c r="AH909" s="401">
        <v>621391</v>
      </c>
      <c r="AI909" s="401" t="s">
        <v>2868</v>
      </c>
      <c r="AY909"/>
      <c r="AZ909"/>
      <c r="BL909"/>
      <c r="BM909"/>
      <c r="BZ909"/>
    </row>
    <row r="910" spans="34:78" x14ac:dyDescent="0.25">
      <c r="AH910" s="401">
        <v>621399</v>
      </c>
      <c r="AI910" s="240" t="s">
        <v>2869</v>
      </c>
      <c r="AY910"/>
      <c r="AZ910"/>
      <c r="BL910"/>
      <c r="BM910"/>
      <c r="BZ910"/>
    </row>
    <row r="911" spans="34:78" x14ac:dyDescent="0.25">
      <c r="AH911" s="401">
        <v>621410</v>
      </c>
      <c r="AI911" s="401" t="s">
        <v>2870</v>
      </c>
      <c r="AY911"/>
      <c r="AZ911"/>
      <c r="BL911"/>
      <c r="BM911"/>
      <c r="BZ911"/>
    </row>
    <row r="912" spans="34:78" x14ac:dyDescent="0.25">
      <c r="AH912" s="401">
        <v>621420</v>
      </c>
      <c r="AI912" s="401" t="s">
        <v>2871</v>
      </c>
      <c r="AY912"/>
      <c r="AZ912"/>
      <c r="BL912"/>
      <c r="BM912"/>
      <c r="BZ912"/>
    </row>
    <row r="913" spans="34:78" x14ac:dyDescent="0.25">
      <c r="AH913" s="401">
        <v>621491</v>
      </c>
      <c r="AI913" s="401" t="s">
        <v>2872</v>
      </c>
      <c r="AY913"/>
      <c r="AZ913"/>
      <c r="BL913"/>
      <c r="BM913"/>
      <c r="BZ913"/>
    </row>
    <row r="914" spans="34:78" x14ac:dyDescent="0.25">
      <c r="AH914" s="401">
        <v>621492</v>
      </c>
      <c r="AI914" s="401" t="s">
        <v>2873</v>
      </c>
      <c r="AY914"/>
      <c r="AZ914"/>
      <c r="BL914"/>
      <c r="BM914"/>
      <c r="BZ914"/>
    </row>
    <row r="915" spans="34:78" x14ac:dyDescent="0.25">
      <c r="AH915" s="401">
        <v>621493</v>
      </c>
      <c r="AI915" s="401" t="s">
        <v>2874</v>
      </c>
      <c r="AY915"/>
      <c r="AZ915"/>
      <c r="BL915"/>
      <c r="BM915"/>
      <c r="BZ915"/>
    </row>
    <row r="916" spans="34:78" x14ac:dyDescent="0.25">
      <c r="AH916" s="401">
        <v>621498</v>
      </c>
      <c r="AI916" s="401" t="s">
        <v>2875</v>
      </c>
      <c r="AY916"/>
      <c r="AZ916"/>
      <c r="BL916"/>
      <c r="BM916"/>
      <c r="BZ916"/>
    </row>
    <row r="917" spans="34:78" x14ac:dyDescent="0.25">
      <c r="AH917" s="401">
        <v>621511</v>
      </c>
      <c r="AI917" s="401" t="s">
        <v>2876</v>
      </c>
      <c r="AY917"/>
      <c r="AZ917"/>
      <c r="BL917"/>
      <c r="BM917"/>
      <c r="BZ917"/>
    </row>
    <row r="918" spans="34:78" x14ac:dyDescent="0.25">
      <c r="AH918" s="401">
        <v>621512</v>
      </c>
      <c r="AI918" s="401" t="s">
        <v>2877</v>
      </c>
      <c r="AY918"/>
      <c r="AZ918"/>
      <c r="BL918"/>
      <c r="BM918"/>
      <c r="BZ918"/>
    </row>
    <row r="919" spans="34:78" x14ac:dyDescent="0.25">
      <c r="AH919" s="401">
        <v>621610</v>
      </c>
      <c r="AI919" s="240" t="s">
        <v>2878</v>
      </c>
      <c r="AY919"/>
      <c r="AZ919"/>
      <c r="BL919"/>
      <c r="BM919"/>
      <c r="BZ919"/>
    </row>
    <row r="920" spans="34:78" x14ac:dyDescent="0.25">
      <c r="AH920" s="401">
        <v>621910</v>
      </c>
      <c r="AI920" s="401" t="s">
        <v>2879</v>
      </c>
      <c r="AY920"/>
      <c r="AZ920"/>
      <c r="BL920"/>
      <c r="BM920"/>
      <c r="BZ920"/>
    </row>
    <row r="921" spans="34:78" x14ac:dyDescent="0.25">
      <c r="AH921" s="401">
        <v>621991</v>
      </c>
      <c r="AI921" s="401" t="s">
        <v>2880</v>
      </c>
      <c r="AY921"/>
      <c r="AZ921"/>
      <c r="BL921"/>
      <c r="BM921"/>
      <c r="BZ921"/>
    </row>
    <row r="922" spans="34:78" x14ac:dyDescent="0.25">
      <c r="AH922" s="401">
        <v>621999</v>
      </c>
      <c r="AI922" s="240" t="s">
        <v>2881</v>
      </c>
      <c r="AY922"/>
      <c r="AZ922"/>
      <c r="BL922"/>
      <c r="BM922"/>
      <c r="BZ922"/>
    </row>
    <row r="923" spans="34:78" x14ac:dyDescent="0.25">
      <c r="AH923" s="401">
        <v>622110</v>
      </c>
      <c r="AI923" s="401" t="s">
        <v>2882</v>
      </c>
      <c r="AY923"/>
      <c r="AZ923"/>
      <c r="BL923"/>
      <c r="BM923"/>
      <c r="BZ923"/>
    </row>
    <row r="924" spans="34:78" x14ac:dyDescent="0.25">
      <c r="AH924" s="401">
        <v>622210</v>
      </c>
      <c r="AI924" s="401" t="s">
        <v>2883</v>
      </c>
      <c r="AY924"/>
      <c r="AZ924"/>
      <c r="BL924"/>
      <c r="BM924"/>
      <c r="BZ924"/>
    </row>
    <row r="925" spans="34:78" x14ac:dyDescent="0.25">
      <c r="AH925" s="401">
        <v>622310</v>
      </c>
      <c r="AI925" s="401" t="s">
        <v>2884</v>
      </c>
      <c r="AY925"/>
      <c r="AZ925"/>
      <c r="BL925"/>
      <c r="BM925"/>
      <c r="BZ925"/>
    </row>
    <row r="926" spans="34:78" x14ac:dyDescent="0.25">
      <c r="AH926" s="401">
        <v>623110</v>
      </c>
      <c r="AI926" s="401" t="s">
        <v>2885</v>
      </c>
      <c r="AY926"/>
      <c r="AZ926"/>
      <c r="BL926"/>
      <c r="BM926"/>
      <c r="BZ926"/>
    </row>
    <row r="927" spans="34:78" x14ac:dyDescent="0.25">
      <c r="AH927" s="401">
        <v>623210</v>
      </c>
      <c r="AI927" s="401" t="s">
        <v>2886</v>
      </c>
      <c r="AY927"/>
      <c r="AZ927"/>
      <c r="BL927"/>
      <c r="BM927"/>
      <c r="BZ927"/>
    </row>
    <row r="928" spans="34:78" x14ac:dyDescent="0.25">
      <c r="AH928" s="401">
        <v>623220</v>
      </c>
      <c r="AI928" s="240" t="s">
        <v>2887</v>
      </c>
      <c r="AY928"/>
      <c r="AZ928"/>
      <c r="BL928"/>
      <c r="BM928"/>
      <c r="BZ928"/>
    </row>
    <row r="929" spans="34:78" x14ac:dyDescent="0.25">
      <c r="AH929" s="401">
        <v>623311</v>
      </c>
      <c r="AI929" s="401" t="s">
        <v>2888</v>
      </c>
      <c r="AY929"/>
      <c r="AZ929"/>
      <c r="BL929"/>
      <c r="BM929"/>
      <c r="BZ929"/>
    </row>
    <row r="930" spans="34:78" x14ac:dyDescent="0.25">
      <c r="AH930" s="401">
        <v>623312</v>
      </c>
      <c r="AI930" s="401" t="s">
        <v>2889</v>
      </c>
      <c r="AY930"/>
      <c r="AZ930"/>
      <c r="BL930"/>
      <c r="BM930"/>
      <c r="BZ930"/>
    </row>
    <row r="931" spans="34:78" x14ac:dyDescent="0.25">
      <c r="AH931" s="401">
        <v>623990</v>
      </c>
      <c r="AI931" s="401" t="s">
        <v>2890</v>
      </c>
      <c r="AY931"/>
      <c r="AZ931"/>
      <c r="BL931"/>
      <c r="BM931"/>
      <c r="BZ931"/>
    </row>
    <row r="932" spans="34:78" x14ac:dyDescent="0.25">
      <c r="AH932" s="401">
        <v>624110</v>
      </c>
      <c r="AI932" s="401" t="s">
        <v>2891</v>
      </c>
      <c r="AY932"/>
      <c r="AZ932"/>
      <c r="BL932"/>
      <c r="BM932"/>
      <c r="BZ932"/>
    </row>
    <row r="933" spans="34:78" x14ac:dyDescent="0.25">
      <c r="AH933" s="401">
        <v>624120</v>
      </c>
      <c r="AI933" s="401" t="s">
        <v>2892</v>
      </c>
      <c r="AY933"/>
      <c r="AZ933"/>
      <c r="BL933"/>
      <c r="BM933"/>
      <c r="BZ933"/>
    </row>
    <row r="934" spans="34:78" x14ac:dyDescent="0.25">
      <c r="AH934" s="401">
        <v>624190</v>
      </c>
      <c r="AI934" s="401" t="s">
        <v>2893</v>
      </c>
      <c r="AY934"/>
      <c r="AZ934"/>
      <c r="BL934"/>
      <c r="BM934"/>
      <c r="BZ934"/>
    </row>
    <row r="935" spans="34:78" x14ac:dyDescent="0.25">
      <c r="AH935" s="401">
        <v>624210</v>
      </c>
      <c r="AI935" s="401" t="s">
        <v>2894</v>
      </c>
      <c r="AY935"/>
      <c r="AZ935"/>
      <c r="BL935"/>
      <c r="BM935"/>
      <c r="BZ935"/>
    </row>
    <row r="936" spans="34:78" x14ac:dyDescent="0.25">
      <c r="AH936" s="401">
        <v>624221</v>
      </c>
      <c r="AI936" s="401" t="s">
        <v>2895</v>
      </c>
      <c r="AY936"/>
      <c r="AZ936"/>
      <c r="BL936"/>
      <c r="BM936"/>
      <c r="BZ936"/>
    </row>
    <row r="937" spans="34:78" x14ac:dyDescent="0.25">
      <c r="AH937" s="401">
        <v>624229</v>
      </c>
      <c r="AI937" s="240" t="s">
        <v>2896</v>
      </c>
      <c r="AY937"/>
      <c r="AZ937"/>
      <c r="BL937"/>
      <c r="BM937"/>
      <c r="BZ937"/>
    </row>
    <row r="938" spans="34:78" x14ac:dyDescent="0.25">
      <c r="AH938" s="401">
        <v>624230</v>
      </c>
      <c r="AI938" s="401" t="s">
        <v>2897</v>
      </c>
      <c r="AY938"/>
      <c r="AZ938"/>
      <c r="BL938"/>
      <c r="BM938"/>
      <c r="BZ938"/>
    </row>
    <row r="939" spans="34:78" x14ac:dyDescent="0.25">
      <c r="AH939" s="401">
        <v>624310</v>
      </c>
      <c r="AI939" s="401" t="s">
        <v>2898</v>
      </c>
      <c r="AY939"/>
      <c r="AZ939"/>
      <c r="BL939"/>
      <c r="BM939"/>
      <c r="BZ939"/>
    </row>
    <row r="940" spans="34:78" x14ac:dyDescent="0.25">
      <c r="AH940" s="401">
        <v>624410</v>
      </c>
      <c r="AI940" s="401" t="s">
        <v>2899</v>
      </c>
      <c r="AY940"/>
      <c r="AZ940"/>
      <c r="BL940"/>
      <c r="BM940"/>
      <c r="BZ940"/>
    </row>
    <row r="941" spans="34:78" x14ac:dyDescent="0.25">
      <c r="AH941" s="401">
        <v>711110</v>
      </c>
      <c r="AI941" s="401" t="s">
        <v>2900</v>
      </c>
      <c r="AY941"/>
      <c r="AZ941"/>
      <c r="BL941"/>
      <c r="BM941"/>
      <c r="BZ941"/>
    </row>
    <row r="942" spans="34:78" x14ac:dyDescent="0.25">
      <c r="AH942" s="401">
        <v>711120</v>
      </c>
      <c r="AI942" s="401" t="s">
        <v>2901</v>
      </c>
      <c r="AY942"/>
      <c r="AZ942"/>
      <c r="BL942"/>
      <c r="BM942"/>
      <c r="BZ942"/>
    </row>
    <row r="943" spans="34:78" x14ac:dyDescent="0.25">
      <c r="AH943" s="401">
        <v>711130</v>
      </c>
      <c r="AI943" s="401" t="s">
        <v>2902</v>
      </c>
      <c r="AY943"/>
      <c r="AZ943"/>
      <c r="BL943"/>
      <c r="BM943"/>
      <c r="BZ943"/>
    </row>
    <row r="944" spans="34:78" x14ac:dyDescent="0.25">
      <c r="AH944" s="401">
        <v>711190</v>
      </c>
      <c r="AI944" s="401" t="s">
        <v>2903</v>
      </c>
      <c r="AY944"/>
      <c r="AZ944"/>
      <c r="BL944"/>
      <c r="BM944"/>
      <c r="BZ944"/>
    </row>
    <row r="945" spans="34:78" x14ac:dyDescent="0.25">
      <c r="AH945" s="401">
        <v>711211</v>
      </c>
      <c r="AI945" s="401" t="s">
        <v>2904</v>
      </c>
      <c r="AY945"/>
      <c r="AZ945"/>
      <c r="BL945"/>
      <c r="BM945"/>
      <c r="BZ945"/>
    </row>
    <row r="946" spans="34:78" x14ac:dyDescent="0.25">
      <c r="AH946" s="401">
        <v>711212</v>
      </c>
      <c r="AI946" s="401" t="s">
        <v>2905</v>
      </c>
      <c r="AY946"/>
      <c r="AZ946"/>
      <c r="BL946"/>
      <c r="BM946"/>
      <c r="BZ946"/>
    </row>
    <row r="947" spans="34:78" x14ac:dyDescent="0.25">
      <c r="AH947" s="401">
        <v>711219</v>
      </c>
      <c r="AI947" s="401" t="s">
        <v>2906</v>
      </c>
      <c r="AY947"/>
      <c r="AZ947"/>
      <c r="BL947"/>
      <c r="BM947"/>
      <c r="BZ947"/>
    </row>
    <row r="948" spans="34:78" x14ac:dyDescent="0.25">
      <c r="AH948" s="401">
        <v>711310</v>
      </c>
      <c r="AI948" s="401" t="s">
        <v>2907</v>
      </c>
      <c r="AY948"/>
      <c r="AZ948"/>
      <c r="BL948"/>
      <c r="BM948"/>
      <c r="BZ948"/>
    </row>
    <row r="949" spans="34:78" x14ac:dyDescent="0.25">
      <c r="AH949" s="401">
        <v>711320</v>
      </c>
      <c r="AI949" s="401" t="s">
        <v>2908</v>
      </c>
      <c r="AY949"/>
      <c r="AZ949"/>
      <c r="BL949"/>
      <c r="BM949"/>
      <c r="BZ949"/>
    </row>
    <row r="950" spans="34:78" x14ac:dyDescent="0.25">
      <c r="AH950" s="401">
        <v>711410</v>
      </c>
      <c r="AI950" s="240" t="s">
        <v>2909</v>
      </c>
      <c r="AY950"/>
      <c r="AZ950"/>
      <c r="BL950"/>
      <c r="BM950"/>
      <c r="BZ950"/>
    </row>
    <row r="951" spans="34:78" x14ac:dyDescent="0.25">
      <c r="AH951" s="401">
        <v>711510</v>
      </c>
      <c r="AI951" s="401" t="s">
        <v>2910</v>
      </c>
      <c r="AY951"/>
      <c r="AZ951"/>
      <c r="BL951"/>
      <c r="BM951"/>
      <c r="BZ951"/>
    </row>
    <row r="952" spans="34:78" x14ac:dyDescent="0.25">
      <c r="AH952" s="401">
        <v>712110</v>
      </c>
      <c r="AI952" s="240" t="s">
        <v>2911</v>
      </c>
      <c r="AY952"/>
      <c r="AZ952"/>
      <c r="BL952"/>
      <c r="BM952"/>
      <c r="BZ952"/>
    </row>
    <row r="953" spans="34:78" x14ac:dyDescent="0.25">
      <c r="AH953" s="401">
        <v>712120</v>
      </c>
      <c r="AI953" s="240" t="s">
        <v>2912</v>
      </c>
      <c r="AY953"/>
      <c r="AZ953"/>
      <c r="BL953"/>
      <c r="BM953"/>
      <c r="BZ953"/>
    </row>
    <row r="954" spans="34:78" x14ac:dyDescent="0.25">
      <c r="AH954" s="401">
        <v>712130</v>
      </c>
      <c r="AI954" s="401" t="s">
        <v>2913</v>
      </c>
      <c r="AY954"/>
      <c r="AZ954"/>
      <c r="BL954"/>
      <c r="BM954"/>
      <c r="BZ954"/>
    </row>
    <row r="955" spans="34:78" x14ac:dyDescent="0.25">
      <c r="AH955" s="401">
        <v>712190</v>
      </c>
      <c r="AI955" s="240" t="s">
        <v>2914</v>
      </c>
      <c r="AY955"/>
      <c r="AZ955"/>
      <c r="BL955"/>
      <c r="BM955"/>
      <c r="BZ955"/>
    </row>
    <row r="956" spans="34:78" x14ac:dyDescent="0.25">
      <c r="AH956" s="401">
        <v>713110</v>
      </c>
      <c r="AI956" s="401" t="s">
        <v>2915</v>
      </c>
      <c r="AY956"/>
      <c r="AZ956"/>
      <c r="BL956"/>
      <c r="BM956"/>
      <c r="BZ956"/>
    </row>
    <row r="957" spans="34:78" x14ac:dyDescent="0.25">
      <c r="AH957" s="401">
        <v>713120</v>
      </c>
      <c r="AI957" s="240" t="s">
        <v>2916</v>
      </c>
      <c r="AY957"/>
      <c r="AZ957"/>
      <c r="BL957"/>
      <c r="BM957"/>
      <c r="BZ957"/>
    </row>
    <row r="958" spans="34:78" x14ac:dyDescent="0.25">
      <c r="AH958" s="401">
        <v>713210</v>
      </c>
      <c r="AI958" s="240" t="s">
        <v>2917</v>
      </c>
      <c r="AY958"/>
      <c r="AZ958"/>
      <c r="BL958"/>
      <c r="BM958"/>
      <c r="BZ958"/>
    </row>
    <row r="959" spans="34:78" x14ac:dyDescent="0.25">
      <c r="AH959" s="401">
        <v>713290</v>
      </c>
      <c r="AI959" s="240" t="s">
        <v>2918</v>
      </c>
      <c r="AY959"/>
      <c r="AZ959"/>
      <c r="BL959"/>
      <c r="BM959"/>
      <c r="BZ959"/>
    </row>
    <row r="960" spans="34:78" x14ac:dyDescent="0.25">
      <c r="AH960" s="401">
        <v>713910</v>
      </c>
      <c r="AI960" s="240" t="s">
        <v>2919</v>
      </c>
      <c r="AY960"/>
      <c r="AZ960"/>
      <c r="BL960"/>
      <c r="BM960"/>
      <c r="BZ960"/>
    </row>
    <row r="961" spans="34:78" x14ac:dyDescent="0.25">
      <c r="AH961" s="401">
        <v>713920</v>
      </c>
      <c r="AI961" s="240" t="s">
        <v>2920</v>
      </c>
      <c r="AY961"/>
      <c r="AZ961"/>
      <c r="BL961"/>
      <c r="BM961"/>
      <c r="BZ961"/>
    </row>
    <row r="962" spans="34:78" x14ac:dyDescent="0.25">
      <c r="AH962" s="401">
        <v>713930</v>
      </c>
      <c r="AI962" s="240" t="s">
        <v>2921</v>
      </c>
      <c r="AY962"/>
      <c r="AZ962"/>
      <c r="BL962"/>
      <c r="BM962"/>
      <c r="BZ962"/>
    </row>
    <row r="963" spans="34:78" x14ac:dyDescent="0.25">
      <c r="AH963" s="401">
        <v>713940</v>
      </c>
      <c r="AI963" s="401" t="s">
        <v>2922</v>
      </c>
      <c r="AY963"/>
      <c r="AZ963"/>
      <c r="BL963"/>
      <c r="BM963"/>
      <c r="BZ963"/>
    </row>
    <row r="964" spans="34:78" x14ac:dyDescent="0.25">
      <c r="AH964" s="401">
        <v>713950</v>
      </c>
      <c r="AI964" s="240" t="s">
        <v>2923</v>
      </c>
      <c r="AY964"/>
      <c r="AZ964"/>
      <c r="BL964"/>
      <c r="BM964"/>
      <c r="BZ964"/>
    </row>
    <row r="965" spans="34:78" x14ac:dyDescent="0.25">
      <c r="AH965" s="401">
        <v>713990</v>
      </c>
      <c r="AI965" s="401" t="s">
        <v>2924</v>
      </c>
      <c r="AY965"/>
      <c r="AZ965"/>
      <c r="BL965"/>
      <c r="BM965"/>
      <c r="BZ965"/>
    </row>
    <row r="966" spans="34:78" x14ac:dyDescent="0.25">
      <c r="AH966" s="401">
        <v>721110</v>
      </c>
      <c r="AI966" s="401" t="s">
        <v>2925</v>
      </c>
      <c r="AY966"/>
      <c r="AZ966"/>
      <c r="BL966"/>
      <c r="BM966"/>
      <c r="BZ966"/>
    </row>
    <row r="967" spans="34:78" x14ac:dyDescent="0.25">
      <c r="AH967" s="401">
        <v>721120</v>
      </c>
      <c r="AI967" s="240" t="s">
        <v>2926</v>
      </c>
      <c r="AY967"/>
      <c r="AZ967"/>
      <c r="BL967"/>
      <c r="BM967"/>
      <c r="BZ967"/>
    </row>
    <row r="968" spans="34:78" x14ac:dyDescent="0.25">
      <c r="AH968" s="401">
        <v>721191</v>
      </c>
      <c r="AI968" s="401" t="s">
        <v>2927</v>
      </c>
      <c r="AY968"/>
      <c r="AZ968"/>
      <c r="BL968"/>
      <c r="BM968"/>
      <c r="BZ968"/>
    </row>
    <row r="969" spans="34:78" x14ac:dyDescent="0.25">
      <c r="AH969" s="401">
        <v>721199</v>
      </c>
      <c r="AI969" s="401" t="s">
        <v>2928</v>
      </c>
      <c r="AY969"/>
      <c r="AZ969"/>
      <c r="BL969"/>
      <c r="BM969"/>
      <c r="BZ969"/>
    </row>
    <row r="970" spans="34:78" x14ac:dyDescent="0.25">
      <c r="AH970" s="401">
        <v>721211</v>
      </c>
      <c r="AI970" s="401" t="s">
        <v>2929</v>
      </c>
      <c r="AY970"/>
      <c r="AZ970"/>
      <c r="BL970"/>
      <c r="BM970"/>
      <c r="BZ970"/>
    </row>
    <row r="971" spans="34:78" x14ac:dyDescent="0.25">
      <c r="AH971" s="401">
        <v>721214</v>
      </c>
      <c r="AI971" s="401" t="s">
        <v>2930</v>
      </c>
      <c r="AY971"/>
      <c r="AZ971"/>
      <c r="BL971"/>
      <c r="BM971"/>
      <c r="BZ971"/>
    </row>
    <row r="972" spans="34:78" x14ac:dyDescent="0.25">
      <c r="AH972" s="401">
        <v>721310</v>
      </c>
      <c r="AI972" s="401" t="s">
        <v>2931</v>
      </c>
      <c r="AY972"/>
      <c r="AZ972"/>
      <c r="BL972"/>
      <c r="BM972"/>
      <c r="BZ972"/>
    </row>
    <row r="973" spans="34:78" x14ac:dyDescent="0.25">
      <c r="AH973" s="401">
        <v>722310</v>
      </c>
      <c r="AI973" s="240" t="s">
        <v>2932</v>
      </c>
      <c r="AY973"/>
      <c r="AZ973"/>
      <c r="BL973"/>
      <c r="BM973"/>
      <c r="BZ973"/>
    </row>
    <row r="974" spans="34:78" x14ac:dyDescent="0.25">
      <c r="AH974" s="401">
        <v>722320</v>
      </c>
      <c r="AI974" s="240" t="s">
        <v>2933</v>
      </c>
      <c r="AY974"/>
      <c r="AZ974"/>
      <c r="BL974"/>
      <c r="BM974"/>
      <c r="BZ974"/>
    </row>
    <row r="975" spans="34:78" x14ac:dyDescent="0.25">
      <c r="AH975" s="401">
        <v>722330</v>
      </c>
      <c r="AI975" s="240" t="s">
        <v>2934</v>
      </c>
      <c r="AY975"/>
      <c r="AZ975"/>
      <c r="BL975"/>
      <c r="BM975"/>
      <c r="BZ975"/>
    </row>
    <row r="976" spans="34:78" x14ac:dyDescent="0.25">
      <c r="AH976" s="401">
        <v>722410</v>
      </c>
      <c r="AI976" s="401" t="s">
        <v>2935</v>
      </c>
      <c r="AY976"/>
      <c r="AZ976"/>
      <c r="BL976"/>
      <c r="BM976"/>
      <c r="BZ976"/>
    </row>
    <row r="977" spans="34:78" x14ac:dyDescent="0.25">
      <c r="AH977" s="401">
        <v>722511</v>
      </c>
      <c r="AI977" s="401" t="s">
        <v>2936</v>
      </c>
      <c r="AY977"/>
      <c r="AZ977"/>
      <c r="BL977"/>
      <c r="BM977"/>
      <c r="BZ977"/>
    </row>
    <row r="978" spans="34:78" x14ac:dyDescent="0.25">
      <c r="AH978" s="401">
        <v>722513</v>
      </c>
      <c r="AI978" s="401" t="s">
        <v>2937</v>
      </c>
      <c r="AY978"/>
      <c r="AZ978"/>
      <c r="BL978"/>
      <c r="BM978"/>
      <c r="BZ978"/>
    </row>
    <row r="979" spans="34:78" x14ac:dyDescent="0.25">
      <c r="AH979" s="401">
        <v>722514</v>
      </c>
      <c r="AI979" s="401" t="s">
        <v>2938</v>
      </c>
      <c r="AY979"/>
      <c r="AZ979"/>
      <c r="BL979"/>
      <c r="BM979"/>
      <c r="BZ979"/>
    </row>
    <row r="980" spans="34:78" x14ac:dyDescent="0.25">
      <c r="AH980" s="401">
        <v>722515</v>
      </c>
      <c r="AI980" s="401" t="s">
        <v>2939</v>
      </c>
      <c r="AY980"/>
      <c r="AZ980"/>
      <c r="BL980"/>
      <c r="BM980"/>
      <c r="BZ980"/>
    </row>
    <row r="981" spans="34:78" x14ac:dyDescent="0.25">
      <c r="AH981" s="401">
        <v>811111</v>
      </c>
      <c r="AI981" s="401" t="s">
        <v>2940</v>
      </c>
      <c r="AY981"/>
      <c r="AZ981"/>
      <c r="BL981"/>
      <c r="BM981"/>
      <c r="BZ981"/>
    </row>
    <row r="982" spans="34:78" x14ac:dyDescent="0.25">
      <c r="AH982" s="401">
        <v>811112</v>
      </c>
      <c r="AI982" s="401" t="s">
        <v>2941</v>
      </c>
      <c r="AY982"/>
      <c r="AZ982"/>
      <c r="BL982"/>
      <c r="BM982"/>
      <c r="BZ982"/>
    </row>
    <row r="983" spans="34:78" x14ac:dyDescent="0.25">
      <c r="AH983" s="401">
        <v>811113</v>
      </c>
      <c r="AI983" s="401" t="s">
        <v>2942</v>
      </c>
      <c r="AY983"/>
      <c r="AZ983"/>
      <c r="BL983"/>
      <c r="BM983"/>
      <c r="BZ983"/>
    </row>
    <row r="984" spans="34:78" x14ac:dyDescent="0.25">
      <c r="AH984" s="401">
        <v>811118</v>
      </c>
      <c r="AI984" s="401" t="s">
        <v>2943</v>
      </c>
      <c r="AY984"/>
      <c r="AZ984"/>
      <c r="BL984"/>
      <c r="BM984"/>
      <c r="BZ984"/>
    </row>
    <row r="985" spans="34:78" x14ac:dyDescent="0.25">
      <c r="AH985" s="401">
        <v>811121</v>
      </c>
      <c r="AI985" s="401" t="s">
        <v>2944</v>
      </c>
      <c r="AY985"/>
      <c r="AZ985"/>
      <c r="BL985"/>
      <c r="BM985"/>
      <c r="BZ985"/>
    </row>
    <row r="986" spans="34:78" x14ac:dyDescent="0.25">
      <c r="AH986" s="401">
        <v>811122</v>
      </c>
      <c r="AI986" s="401" t="s">
        <v>2945</v>
      </c>
      <c r="AY986"/>
      <c r="AZ986"/>
      <c r="BL986"/>
      <c r="BM986"/>
      <c r="BZ986"/>
    </row>
    <row r="987" spans="34:78" x14ac:dyDescent="0.25">
      <c r="AH987" s="401">
        <v>811191</v>
      </c>
      <c r="AI987" s="401" t="s">
        <v>2946</v>
      </c>
      <c r="AY987"/>
      <c r="AZ987"/>
      <c r="BL987"/>
      <c r="BM987"/>
      <c r="BZ987"/>
    </row>
    <row r="988" spans="34:78" x14ac:dyDescent="0.25">
      <c r="AH988" s="401">
        <v>811192</v>
      </c>
      <c r="AI988" s="401" t="s">
        <v>2947</v>
      </c>
      <c r="AY988"/>
      <c r="AZ988"/>
      <c r="BL988"/>
      <c r="BM988"/>
      <c r="BZ988"/>
    </row>
    <row r="989" spans="34:78" x14ac:dyDescent="0.25">
      <c r="AH989" s="401">
        <v>811198</v>
      </c>
      <c r="AI989" s="401" t="s">
        <v>2948</v>
      </c>
      <c r="AY989"/>
      <c r="AZ989"/>
      <c r="BL989"/>
      <c r="BM989"/>
      <c r="BZ989"/>
    </row>
    <row r="990" spans="34:78" x14ac:dyDescent="0.25">
      <c r="AH990" s="401">
        <v>811211</v>
      </c>
      <c r="AI990" s="401" t="s">
        <v>2949</v>
      </c>
      <c r="AY990"/>
      <c r="AZ990"/>
      <c r="BL990"/>
      <c r="BM990"/>
      <c r="BZ990"/>
    </row>
    <row r="991" spans="34:78" x14ac:dyDescent="0.25">
      <c r="AH991" s="401">
        <v>811212</v>
      </c>
      <c r="AI991" s="401" t="s">
        <v>2950</v>
      </c>
      <c r="AY991"/>
      <c r="AZ991"/>
      <c r="BL991"/>
      <c r="BM991"/>
      <c r="BZ991"/>
    </row>
    <row r="992" spans="34:78" x14ac:dyDescent="0.25">
      <c r="AH992" s="401">
        <v>811213</v>
      </c>
      <c r="AI992" s="401" t="s">
        <v>2951</v>
      </c>
      <c r="AY992"/>
      <c r="AZ992"/>
      <c r="BL992"/>
      <c r="BM992"/>
      <c r="BZ992"/>
    </row>
    <row r="993" spans="34:78" x14ac:dyDescent="0.25">
      <c r="AH993" s="401">
        <v>811219</v>
      </c>
      <c r="AI993" s="401" t="s">
        <v>2952</v>
      </c>
      <c r="AY993"/>
      <c r="AZ993"/>
      <c r="BL993"/>
      <c r="BM993"/>
      <c r="BZ993"/>
    </row>
    <row r="994" spans="34:78" x14ac:dyDescent="0.25">
      <c r="AH994" s="401">
        <v>811310</v>
      </c>
      <c r="AI994" s="401" t="s">
        <v>2953</v>
      </c>
      <c r="AY994"/>
      <c r="AZ994"/>
      <c r="BL994"/>
      <c r="BM994"/>
      <c r="BZ994"/>
    </row>
    <row r="995" spans="34:78" x14ac:dyDescent="0.25">
      <c r="AH995" s="401">
        <v>811411</v>
      </c>
      <c r="AI995" s="401" t="s">
        <v>2954</v>
      </c>
      <c r="AY995"/>
      <c r="AZ995"/>
      <c r="BL995"/>
      <c r="BM995"/>
      <c r="BZ995"/>
    </row>
    <row r="996" spans="34:78" x14ac:dyDescent="0.25">
      <c r="AH996" s="401">
        <v>811412</v>
      </c>
      <c r="AI996" s="401" t="s">
        <v>2955</v>
      </c>
      <c r="AY996"/>
      <c r="AZ996"/>
      <c r="BL996"/>
      <c r="BM996"/>
      <c r="BZ996"/>
    </row>
    <row r="997" spans="34:78" x14ac:dyDescent="0.25">
      <c r="AH997" s="401">
        <v>811420</v>
      </c>
      <c r="AI997" s="240" t="s">
        <v>2956</v>
      </c>
      <c r="AY997"/>
      <c r="AZ997"/>
      <c r="BL997"/>
      <c r="BM997"/>
      <c r="BZ997"/>
    </row>
    <row r="998" spans="34:78" x14ac:dyDescent="0.25">
      <c r="AH998" s="401">
        <v>811430</v>
      </c>
      <c r="AI998" s="240" t="s">
        <v>2957</v>
      </c>
      <c r="AY998"/>
      <c r="AZ998"/>
      <c r="BL998"/>
      <c r="BM998"/>
      <c r="BZ998"/>
    </row>
    <row r="999" spans="34:78" x14ac:dyDescent="0.25">
      <c r="AH999" s="401">
        <v>811490</v>
      </c>
      <c r="AI999" s="401" t="s">
        <v>2958</v>
      </c>
      <c r="AY999"/>
      <c r="AZ999"/>
      <c r="BL999"/>
      <c r="BM999"/>
      <c r="BZ999"/>
    </row>
    <row r="1000" spans="34:78" x14ac:dyDescent="0.25">
      <c r="AH1000" s="401">
        <v>812111</v>
      </c>
      <c r="AI1000" s="401" t="s">
        <v>2959</v>
      </c>
      <c r="AY1000"/>
      <c r="AZ1000"/>
      <c r="BL1000"/>
      <c r="BM1000"/>
      <c r="BZ1000"/>
    </row>
    <row r="1001" spans="34:78" x14ac:dyDescent="0.25">
      <c r="AH1001" s="401">
        <v>812112</v>
      </c>
      <c r="AI1001" s="401" t="s">
        <v>2960</v>
      </c>
      <c r="AY1001"/>
      <c r="AZ1001"/>
      <c r="BL1001"/>
      <c r="BM1001"/>
      <c r="BZ1001"/>
    </row>
    <row r="1002" spans="34:78" x14ac:dyDescent="0.25">
      <c r="AH1002" s="401">
        <v>812113</v>
      </c>
      <c r="AI1002" s="401" t="s">
        <v>2961</v>
      </c>
      <c r="AY1002"/>
      <c r="AZ1002"/>
      <c r="BL1002"/>
      <c r="BM1002"/>
      <c r="BZ1002"/>
    </row>
    <row r="1003" spans="34:78" x14ac:dyDescent="0.25">
      <c r="AH1003" s="401">
        <v>812191</v>
      </c>
      <c r="AI1003" s="401" t="s">
        <v>2962</v>
      </c>
      <c r="AY1003"/>
      <c r="AZ1003"/>
      <c r="BL1003"/>
      <c r="BM1003"/>
      <c r="BZ1003"/>
    </row>
    <row r="1004" spans="34:78" x14ac:dyDescent="0.25">
      <c r="AH1004" s="401">
        <v>812199</v>
      </c>
      <c r="AI1004" s="401" t="s">
        <v>2963</v>
      </c>
      <c r="AY1004"/>
      <c r="AZ1004"/>
      <c r="BL1004"/>
      <c r="BM1004"/>
      <c r="BZ1004"/>
    </row>
    <row r="1005" spans="34:78" x14ac:dyDescent="0.25">
      <c r="AH1005" s="401">
        <v>812210</v>
      </c>
      <c r="AI1005" s="401" t="s">
        <v>2964</v>
      </c>
      <c r="AY1005"/>
      <c r="AZ1005"/>
      <c r="BL1005"/>
      <c r="BM1005"/>
      <c r="BZ1005"/>
    </row>
    <row r="1006" spans="34:78" x14ac:dyDescent="0.25">
      <c r="AH1006" s="401">
        <v>812220</v>
      </c>
      <c r="AI1006" s="401" t="s">
        <v>2965</v>
      </c>
      <c r="AY1006"/>
      <c r="AZ1006"/>
      <c r="BL1006"/>
      <c r="BM1006"/>
      <c r="BZ1006"/>
    </row>
    <row r="1007" spans="34:78" x14ac:dyDescent="0.25">
      <c r="AH1007" s="401">
        <v>812310</v>
      </c>
      <c r="AI1007" s="401" t="s">
        <v>2966</v>
      </c>
      <c r="AY1007"/>
      <c r="AZ1007"/>
      <c r="BL1007"/>
      <c r="BM1007"/>
      <c r="BZ1007"/>
    </row>
    <row r="1008" spans="34:78" x14ac:dyDescent="0.25">
      <c r="AH1008" s="401">
        <v>812320</v>
      </c>
      <c r="AI1008" s="401" t="s">
        <v>2967</v>
      </c>
      <c r="AY1008"/>
      <c r="AZ1008"/>
      <c r="BL1008"/>
      <c r="BM1008"/>
      <c r="BZ1008"/>
    </row>
    <row r="1009" spans="34:78" x14ac:dyDescent="0.25">
      <c r="AH1009" s="401">
        <v>812331</v>
      </c>
      <c r="AI1009" s="401" t="s">
        <v>2968</v>
      </c>
      <c r="AY1009"/>
      <c r="AZ1009"/>
      <c r="BL1009"/>
      <c r="BM1009"/>
      <c r="BZ1009"/>
    </row>
    <row r="1010" spans="34:78" x14ac:dyDescent="0.25">
      <c r="AH1010" s="401">
        <v>812332</v>
      </c>
      <c r="AI1010" s="240" t="s">
        <v>2969</v>
      </c>
      <c r="AY1010"/>
      <c r="AZ1010"/>
      <c r="BL1010"/>
      <c r="BM1010"/>
      <c r="BZ1010"/>
    </row>
    <row r="1011" spans="34:78" x14ac:dyDescent="0.25">
      <c r="AH1011" s="401">
        <v>812910</v>
      </c>
      <c r="AI1011" s="401" t="s">
        <v>2970</v>
      </c>
      <c r="AY1011"/>
      <c r="AZ1011"/>
      <c r="BL1011"/>
      <c r="BM1011"/>
      <c r="BZ1011"/>
    </row>
    <row r="1012" spans="34:78" x14ac:dyDescent="0.25">
      <c r="AH1012" s="401">
        <v>812921</v>
      </c>
      <c r="AI1012" s="401" t="s">
        <v>2971</v>
      </c>
      <c r="AY1012"/>
      <c r="AZ1012"/>
      <c r="BL1012"/>
      <c r="BM1012"/>
      <c r="BZ1012"/>
    </row>
    <row r="1013" spans="34:78" x14ac:dyDescent="0.25">
      <c r="AH1013" s="401">
        <v>812922</v>
      </c>
      <c r="AI1013" s="401" t="s">
        <v>2972</v>
      </c>
      <c r="AY1013"/>
      <c r="AZ1013"/>
      <c r="BL1013"/>
      <c r="BM1013"/>
      <c r="BZ1013"/>
    </row>
    <row r="1014" spans="34:78" x14ac:dyDescent="0.25">
      <c r="AH1014" s="401">
        <v>812930</v>
      </c>
      <c r="AI1014" s="401" t="s">
        <v>2973</v>
      </c>
      <c r="AY1014"/>
      <c r="AZ1014"/>
      <c r="BL1014"/>
      <c r="BM1014"/>
      <c r="BZ1014"/>
    </row>
    <row r="1015" spans="34:78" x14ac:dyDescent="0.25">
      <c r="AH1015" s="401">
        <v>812990</v>
      </c>
      <c r="AI1015" s="401" t="s">
        <v>2974</v>
      </c>
      <c r="AY1015"/>
      <c r="AZ1015"/>
      <c r="BL1015"/>
      <c r="BM1015"/>
      <c r="BZ1015"/>
    </row>
    <row r="1016" spans="34:78" x14ac:dyDescent="0.25">
      <c r="AH1016" s="401">
        <v>813110</v>
      </c>
      <c r="AI1016" s="401" t="s">
        <v>2975</v>
      </c>
      <c r="AY1016"/>
      <c r="AZ1016"/>
      <c r="BL1016"/>
      <c r="BM1016"/>
      <c r="BZ1016"/>
    </row>
    <row r="1017" spans="34:78" x14ac:dyDescent="0.25">
      <c r="AH1017" s="401">
        <v>813211</v>
      </c>
      <c r="AI1017" s="401" t="s">
        <v>2976</v>
      </c>
      <c r="AY1017"/>
      <c r="AZ1017"/>
      <c r="BL1017"/>
      <c r="BM1017"/>
      <c r="BZ1017"/>
    </row>
    <row r="1018" spans="34:78" x14ac:dyDescent="0.25">
      <c r="AH1018" s="401">
        <v>813212</v>
      </c>
      <c r="AI1018" s="401" t="s">
        <v>2977</v>
      </c>
      <c r="AY1018"/>
      <c r="AZ1018"/>
      <c r="BL1018"/>
      <c r="BM1018"/>
      <c r="BZ1018"/>
    </row>
    <row r="1019" spans="34:78" x14ac:dyDescent="0.25">
      <c r="AH1019" s="401">
        <v>813219</v>
      </c>
      <c r="AI1019" s="401" t="s">
        <v>2978</v>
      </c>
      <c r="AY1019"/>
      <c r="AZ1019"/>
      <c r="BL1019"/>
      <c r="BM1019"/>
      <c r="BZ1019"/>
    </row>
    <row r="1020" spans="34:78" x14ac:dyDescent="0.25">
      <c r="AH1020" s="401">
        <v>813311</v>
      </c>
      <c r="AI1020" s="401" t="s">
        <v>2979</v>
      </c>
      <c r="AY1020"/>
      <c r="AZ1020"/>
      <c r="BL1020"/>
      <c r="BM1020"/>
      <c r="BZ1020"/>
    </row>
    <row r="1021" spans="34:78" x14ac:dyDescent="0.25">
      <c r="AH1021" s="401">
        <v>813312</v>
      </c>
      <c r="AI1021" s="401" t="s">
        <v>2980</v>
      </c>
      <c r="AY1021"/>
      <c r="AZ1021"/>
      <c r="BL1021"/>
      <c r="BM1021"/>
      <c r="BZ1021"/>
    </row>
    <row r="1022" spans="34:78" x14ac:dyDescent="0.25">
      <c r="AH1022" s="401">
        <v>813319</v>
      </c>
      <c r="AI1022" s="401" t="s">
        <v>2981</v>
      </c>
      <c r="AY1022"/>
      <c r="AZ1022"/>
      <c r="BL1022"/>
      <c r="BM1022"/>
      <c r="BZ1022"/>
    </row>
    <row r="1023" spans="34:78" x14ac:dyDescent="0.25">
      <c r="AH1023" s="401">
        <v>813410</v>
      </c>
      <c r="AI1023" s="401" t="s">
        <v>2982</v>
      </c>
      <c r="AY1023"/>
      <c r="AZ1023"/>
      <c r="BL1023"/>
      <c r="BM1023"/>
      <c r="BZ1023"/>
    </row>
    <row r="1024" spans="34:78" x14ac:dyDescent="0.25">
      <c r="AH1024" s="401">
        <v>813910</v>
      </c>
      <c r="AI1024" s="401" t="s">
        <v>2983</v>
      </c>
      <c r="AY1024"/>
      <c r="AZ1024"/>
      <c r="BL1024"/>
      <c r="BM1024"/>
      <c r="BZ1024"/>
    </row>
    <row r="1025" spans="34:78" x14ac:dyDescent="0.25">
      <c r="AH1025" s="401">
        <v>813920</v>
      </c>
      <c r="AI1025" s="401" t="s">
        <v>2984</v>
      </c>
      <c r="AY1025"/>
      <c r="AZ1025"/>
      <c r="BL1025"/>
      <c r="BM1025"/>
      <c r="BZ1025"/>
    </row>
    <row r="1026" spans="34:78" x14ac:dyDescent="0.25">
      <c r="AH1026" s="401">
        <v>813930</v>
      </c>
      <c r="AI1026" s="401" t="s">
        <v>2985</v>
      </c>
      <c r="AY1026"/>
      <c r="AZ1026"/>
      <c r="BL1026"/>
      <c r="BM1026"/>
      <c r="BZ1026"/>
    </row>
    <row r="1027" spans="34:78" x14ac:dyDescent="0.25">
      <c r="AH1027" s="401">
        <v>813940</v>
      </c>
      <c r="AI1027" s="401" t="s">
        <v>2986</v>
      </c>
      <c r="AY1027"/>
      <c r="AZ1027"/>
      <c r="BL1027"/>
      <c r="BM1027"/>
      <c r="BZ1027"/>
    </row>
    <row r="1028" spans="34:78" x14ac:dyDescent="0.25">
      <c r="AH1028" s="401">
        <v>813990</v>
      </c>
      <c r="AI1028" s="401" t="s">
        <v>2987</v>
      </c>
      <c r="AY1028"/>
      <c r="AZ1028"/>
      <c r="BL1028"/>
      <c r="BM1028"/>
      <c r="BZ1028"/>
    </row>
    <row r="1029" spans="34:78" x14ac:dyDescent="0.25">
      <c r="AH1029" s="401">
        <v>814110</v>
      </c>
      <c r="AI1029" s="240" t="s">
        <v>2988</v>
      </c>
      <c r="AY1029"/>
      <c r="AZ1029"/>
      <c r="BL1029"/>
      <c r="BM1029"/>
      <c r="BZ1029"/>
    </row>
    <row r="1030" spans="34:78" x14ac:dyDescent="0.25">
      <c r="AH1030" s="401">
        <v>921110</v>
      </c>
      <c r="AI1030" s="401" t="s">
        <v>2989</v>
      </c>
      <c r="AY1030"/>
      <c r="AZ1030"/>
      <c r="BL1030"/>
      <c r="BM1030"/>
      <c r="BZ1030"/>
    </row>
    <row r="1031" spans="34:78" x14ac:dyDescent="0.25">
      <c r="AH1031" s="401">
        <v>921120</v>
      </c>
      <c r="AI1031" s="401" t="s">
        <v>2990</v>
      </c>
      <c r="AY1031"/>
      <c r="AZ1031"/>
      <c r="BL1031"/>
      <c r="BM1031"/>
      <c r="BZ1031"/>
    </row>
    <row r="1032" spans="34:78" x14ac:dyDescent="0.25">
      <c r="AH1032" s="401">
        <v>921130</v>
      </c>
      <c r="AI1032" s="401" t="s">
        <v>2991</v>
      </c>
      <c r="AY1032"/>
      <c r="AZ1032"/>
      <c r="BL1032"/>
      <c r="BM1032"/>
      <c r="BZ1032"/>
    </row>
    <row r="1033" spans="34:78" x14ac:dyDescent="0.25">
      <c r="AH1033" s="401">
        <v>921140</v>
      </c>
      <c r="AI1033" s="401" t="s">
        <v>2992</v>
      </c>
      <c r="AY1033"/>
      <c r="AZ1033"/>
      <c r="BL1033"/>
      <c r="BM1033"/>
      <c r="BZ1033"/>
    </row>
    <row r="1034" spans="34:78" x14ac:dyDescent="0.25">
      <c r="AH1034" s="401">
        <v>921150</v>
      </c>
      <c r="AI1034" s="401" t="s">
        <v>2993</v>
      </c>
      <c r="AY1034"/>
      <c r="AZ1034"/>
      <c r="BL1034"/>
      <c r="BM1034"/>
      <c r="BZ1034"/>
    </row>
    <row r="1035" spans="34:78" x14ac:dyDescent="0.25">
      <c r="AH1035" s="401">
        <v>921190</v>
      </c>
      <c r="AI1035" s="401" t="s">
        <v>2994</v>
      </c>
      <c r="AY1035"/>
      <c r="AZ1035"/>
      <c r="BL1035"/>
      <c r="BM1035"/>
      <c r="BZ1035"/>
    </row>
    <row r="1036" spans="34:78" x14ac:dyDescent="0.25">
      <c r="AH1036" s="401">
        <v>922110</v>
      </c>
      <c r="AI1036" s="401" t="s">
        <v>2995</v>
      </c>
      <c r="AY1036"/>
      <c r="AZ1036"/>
      <c r="BL1036"/>
      <c r="BM1036"/>
      <c r="BZ1036"/>
    </row>
    <row r="1037" spans="34:78" x14ac:dyDescent="0.25">
      <c r="AH1037" s="401">
        <v>922120</v>
      </c>
      <c r="AI1037" s="401" t="s">
        <v>2996</v>
      </c>
      <c r="AY1037"/>
      <c r="AZ1037"/>
      <c r="BL1037"/>
      <c r="BM1037"/>
      <c r="BZ1037"/>
    </row>
    <row r="1038" spans="34:78" x14ac:dyDescent="0.25">
      <c r="AH1038" s="401">
        <v>922130</v>
      </c>
      <c r="AI1038" s="401" t="s">
        <v>2997</v>
      </c>
      <c r="AY1038"/>
      <c r="AZ1038"/>
      <c r="BL1038"/>
      <c r="BM1038"/>
      <c r="BZ1038"/>
    </row>
    <row r="1039" spans="34:78" x14ac:dyDescent="0.25">
      <c r="AH1039" s="401">
        <v>922140</v>
      </c>
      <c r="AI1039" s="401" t="s">
        <v>2998</v>
      </c>
      <c r="AY1039"/>
      <c r="AZ1039"/>
      <c r="BL1039"/>
      <c r="BM1039"/>
      <c r="BZ1039"/>
    </row>
    <row r="1040" spans="34:78" x14ac:dyDescent="0.25">
      <c r="AH1040" s="401">
        <v>922150</v>
      </c>
      <c r="AI1040" s="401" t="s">
        <v>2999</v>
      </c>
      <c r="AY1040"/>
      <c r="AZ1040"/>
      <c r="BL1040"/>
      <c r="BM1040"/>
      <c r="BZ1040"/>
    </row>
    <row r="1041" spans="34:78" x14ac:dyDescent="0.25">
      <c r="AH1041" s="401">
        <v>922160</v>
      </c>
      <c r="AI1041" s="401" t="s">
        <v>3000</v>
      </c>
      <c r="AY1041"/>
      <c r="AZ1041"/>
      <c r="BL1041"/>
      <c r="BM1041"/>
      <c r="BZ1041"/>
    </row>
    <row r="1042" spans="34:78" x14ac:dyDescent="0.25">
      <c r="AH1042" s="401">
        <v>922190</v>
      </c>
      <c r="AI1042" s="240" t="s">
        <v>3001</v>
      </c>
      <c r="AY1042"/>
      <c r="AZ1042"/>
      <c r="BL1042"/>
      <c r="BM1042"/>
      <c r="BZ1042"/>
    </row>
    <row r="1043" spans="34:78" x14ac:dyDescent="0.25">
      <c r="AH1043" s="401">
        <v>923110</v>
      </c>
      <c r="AI1043" s="401" t="s">
        <v>3002</v>
      </c>
      <c r="AY1043"/>
      <c r="AZ1043"/>
      <c r="BL1043"/>
      <c r="BM1043"/>
      <c r="BZ1043"/>
    </row>
    <row r="1044" spans="34:78" x14ac:dyDescent="0.25">
      <c r="AH1044" s="401">
        <v>923120</v>
      </c>
      <c r="AI1044" s="401" t="s">
        <v>3003</v>
      </c>
      <c r="AY1044"/>
      <c r="AZ1044"/>
      <c r="BL1044"/>
      <c r="BM1044"/>
      <c r="BZ1044"/>
    </row>
    <row r="1045" spans="34:78" x14ac:dyDescent="0.25">
      <c r="AH1045" s="401">
        <v>923130</v>
      </c>
      <c r="AI1045" s="401" t="s">
        <v>3004</v>
      </c>
      <c r="AY1045"/>
      <c r="AZ1045"/>
      <c r="BL1045"/>
      <c r="BM1045"/>
      <c r="BZ1045"/>
    </row>
    <row r="1046" spans="34:78" x14ac:dyDescent="0.25">
      <c r="AH1046" s="401">
        <v>923140</v>
      </c>
      <c r="AI1046" s="401" t="s">
        <v>3005</v>
      </c>
      <c r="AY1046"/>
      <c r="AZ1046"/>
      <c r="BL1046"/>
      <c r="BM1046"/>
      <c r="BZ1046"/>
    </row>
    <row r="1047" spans="34:78" x14ac:dyDescent="0.25">
      <c r="AH1047" s="401">
        <v>924110</v>
      </c>
      <c r="AI1047" s="401" t="s">
        <v>3006</v>
      </c>
      <c r="AY1047"/>
      <c r="AZ1047"/>
      <c r="BL1047"/>
      <c r="BM1047"/>
      <c r="BZ1047"/>
    </row>
    <row r="1048" spans="34:78" x14ac:dyDescent="0.25">
      <c r="AH1048" s="401">
        <v>924120</v>
      </c>
      <c r="AI1048" s="401" t="s">
        <v>3007</v>
      </c>
      <c r="AY1048"/>
      <c r="AZ1048"/>
      <c r="BL1048"/>
      <c r="BM1048"/>
      <c r="BZ1048"/>
    </row>
    <row r="1049" spans="34:78" x14ac:dyDescent="0.25">
      <c r="AH1049" s="401">
        <v>925110</v>
      </c>
      <c r="AI1049" s="240" t="s">
        <v>3008</v>
      </c>
      <c r="AY1049"/>
      <c r="AZ1049"/>
      <c r="BL1049"/>
      <c r="BM1049"/>
      <c r="BZ1049"/>
    </row>
    <row r="1050" spans="34:78" x14ac:dyDescent="0.25">
      <c r="AH1050" s="401">
        <v>925120</v>
      </c>
      <c r="AI1050" s="240" t="s">
        <v>3009</v>
      </c>
      <c r="AY1050"/>
      <c r="AZ1050"/>
      <c r="BL1050"/>
      <c r="BM1050"/>
      <c r="BZ1050"/>
    </row>
    <row r="1051" spans="34:78" x14ac:dyDescent="0.25">
      <c r="AH1051" s="401">
        <v>926110</v>
      </c>
      <c r="AI1051" s="401" t="s">
        <v>3010</v>
      </c>
      <c r="AY1051"/>
      <c r="AZ1051"/>
      <c r="BL1051"/>
      <c r="BM1051"/>
      <c r="BZ1051"/>
    </row>
    <row r="1052" spans="34:78" x14ac:dyDescent="0.25">
      <c r="AH1052" s="401">
        <v>926120</v>
      </c>
      <c r="AI1052" s="401" t="s">
        <v>3011</v>
      </c>
      <c r="AY1052"/>
      <c r="AZ1052"/>
      <c r="BL1052"/>
      <c r="BM1052"/>
      <c r="BZ1052"/>
    </row>
    <row r="1053" spans="34:78" x14ac:dyDescent="0.25">
      <c r="AH1053" s="401">
        <v>926130</v>
      </c>
      <c r="AI1053" s="401" t="s">
        <v>3012</v>
      </c>
      <c r="AY1053"/>
      <c r="AZ1053"/>
      <c r="BL1053"/>
      <c r="BM1053"/>
      <c r="BZ1053"/>
    </row>
    <row r="1054" spans="34:78" x14ac:dyDescent="0.25">
      <c r="AH1054" s="401">
        <v>926140</v>
      </c>
      <c r="AI1054" s="401" t="s">
        <v>3013</v>
      </c>
      <c r="AY1054"/>
      <c r="AZ1054"/>
      <c r="BL1054"/>
      <c r="BM1054"/>
      <c r="BZ1054"/>
    </row>
    <row r="1055" spans="34:78" x14ac:dyDescent="0.25">
      <c r="AH1055" s="401">
        <v>926150</v>
      </c>
      <c r="AI1055" s="240" t="s">
        <v>3014</v>
      </c>
      <c r="AY1055"/>
      <c r="AZ1055"/>
      <c r="BL1055"/>
      <c r="BM1055"/>
      <c r="BZ1055"/>
    </row>
    <row r="1056" spans="34:78" x14ac:dyDescent="0.25">
      <c r="AH1056" s="401">
        <v>927110</v>
      </c>
      <c r="AI1056" s="401" t="s">
        <v>3015</v>
      </c>
      <c r="AY1056"/>
      <c r="AZ1056"/>
      <c r="BL1056"/>
      <c r="BM1056"/>
      <c r="BZ1056"/>
    </row>
    <row r="1057" spans="34:78" x14ac:dyDescent="0.25">
      <c r="AH1057" s="401">
        <v>928110</v>
      </c>
      <c r="AI1057" s="401" t="s">
        <v>3016</v>
      </c>
      <c r="AY1057"/>
      <c r="AZ1057"/>
      <c r="BL1057"/>
      <c r="BM1057"/>
      <c r="BZ1057"/>
    </row>
    <row r="1058" spans="34:78" x14ac:dyDescent="0.25">
      <c r="AH1058" s="401">
        <v>928120</v>
      </c>
      <c r="AI1058" s="401" t="s">
        <v>3017</v>
      </c>
      <c r="AY1058"/>
      <c r="AZ1058"/>
      <c r="BL1058"/>
      <c r="BM1058"/>
      <c r="BZ1058"/>
    </row>
    <row r="1059" spans="34:78" x14ac:dyDescent="0.25">
      <c r="AY1059"/>
      <c r="AZ1059"/>
      <c r="BL1059"/>
      <c r="BM1059"/>
      <c r="BZ1059"/>
    </row>
    <row r="1060" spans="34:78" x14ac:dyDescent="0.25">
      <c r="AY1060"/>
      <c r="AZ1060"/>
      <c r="BL1060"/>
      <c r="BM1060"/>
      <c r="BZ1060"/>
    </row>
    <row r="1061" spans="34:78" x14ac:dyDescent="0.25">
      <c r="AY1061"/>
      <c r="AZ1061"/>
      <c r="BL1061"/>
      <c r="BM1061"/>
      <c r="BZ1061"/>
    </row>
    <row r="1062" spans="34:78" x14ac:dyDescent="0.25">
      <c r="AY1062"/>
      <c r="AZ1062"/>
      <c r="BL1062"/>
      <c r="BM1062"/>
      <c r="BZ1062"/>
    </row>
    <row r="1063" spans="34:78" x14ac:dyDescent="0.25">
      <c r="AY1063"/>
      <c r="AZ1063"/>
      <c r="BL1063"/>
      <c r="BM1063"/>
      <c r="BZ1063"/>
    </row>
    <row r="1064" spans="34:78" x14ac:dyDescent="0.25">
      <c r="AY1064"/>
      <c r="AZ1064"/>
      <c r="BL1064"/>
      <c r="BM1064"/>
      <c r="BZ1064"/>
    </row>
    <row r="1065" spans="34:78" x14ac:dyDescent="0.25">
      <c r="AY1065"/>
      <c r="AZ1065"/>
      <c r="BL1065"/>
      <c r="BM1065"/>
      <c r="BZ1065"/>
    </row>
    <row r="1066" spans="34:78" x14ac:dyDescent="0.25">
      <c r="AY1066"/>
      <c r="AZ1066"/>
      <c r="BL1066"/>
      <c r="BM1066"/>
      <c r="BZ1066"/>
    </row>
    <row r="1067" spans="34:78" x14ac:dyDescent="0.25">
      <c r="AY1067"/>
      <c r="AZ1067"/>
      <c r="BL1067"/>
      <c r="BM1067"/>
      <c r="BZ1067"/>
    </row>
    <row r="1068" spans="34:78" x14ac:dyDescent="0.25">
      <c r="AY1068"/>
      <c r="AZ1068"/>
      <c r="BL1068"/>
      <c r="BM1068"/>
      <c r="BZ1068"/>
    </row>
    <row r="1069" spans="34:78" x14ac:dyDescent="0.25">
      <c r="AY1069"/>
      <c r="AZ1069"/>
      <c r="BL1069"/>
      <c r="BM1069"/>
      <c r="BZ1069"/>
    </row>
    <row r="1070" spans="34:78" x14ac:dyDescent="0.25">
      <c r="AY1070"/>
      <c r="AZ1070"/>
      <c r="BL1070"/>
      <c r="BM1070"/>
      <c r="BZ1070"/>
    </row>
    <row r="1071" spans="34:78" x14ac:dyDescent="0.25">
      <c r="AY1071"/>
      <c r="AZ1071"/>
      <c r="BL1071"/>
      <c r="BM1071"/>
      <c r="BZ1071"/>
    </row>
    <row r="1072" spans="34:78" x14ac:dyDescent="0.25">
      <c r="AY1072"/>
      <c r="AZ1072"/>
      <c r="BL1072"/>
      <c r="BM1072"/>
      <c r="BZ1072"/>
    </row>
    <row r="1073" spans="51:78" x14ac:dyDescent="0.25">
      <c r="AY1073"/>
      <c r="AZ1073"/>
      <c r="BL1073"/>
      <c r="BM1073"/>
      <c r="BZ1073"/>
    </row>
    <row r="1074" spans="51:78" x14ac:dyDescent="0.25">
      <c r="AY1074"/>
      <c r="AZ1074"/>
      <c r="BL1074"/>
      <c r="BM1074"/>
      <c r="BZ1074"/>
    </row>
    <row r="1075" spans="51:78" x14ac:dyDescent="0.25">
      <c r="AY1075"/>
      <c r="AZ1075"/>
      <c r="BL1075"/>
      <c r="BM1075"/>
      <c r="BZ1075"/>
    </row>
    <row r="1076" spans="51:78" x14ac:dyDescent="0.25">
      <c r="AY1076"/>
      <c r="AZ1076"/>
      <c r="BL1076"/>
      <c r="BM1076"/>
      <c r="BZ1076"/>
    </row>
    <row r="1077" spans="51:78" x14ac:dyDescent="0.25">
      <c r="AY1077"/>
      <c r="AZ1077"/>
      <c r="BL1077"/>
      <c r="BM1077"/>
      <c r="BZ1077"/>
    </row>
    <row r="1078" spans="51:78" x14ac:dyDescent="0.25">
      <c r="AY1078"/>
      <c r="AZ1078"/>
      <c r="BL1078"/>
      <c r="BM1078"/>
      <c r="BZ1078"/>
    </row>
    <row r="1079" spans="51:78" x14ac:dyDescent="0.25">
      <c r="AY1079"/>
      <c r="AZ1079"/>
      <c r="BL1079"/>
      <c r="BM1079"/>
      <c r="BZ1079"/>
    </row>
    <row r="1080" spans="51:78" x14ac:dyDescent="0.25">
      <c r="AY1080"/>
      <c r="AZ1080"/>
      <c r="BL1080"/>
      <c r="BM1080"/>
      <c r="BZ1080"/>
    </row>
    <row r="1081" spans="51:78" x14ac:dyDescent="0.25">
      <c r="AY1081"/>
      <c r="AZ1081"/>
      <c r="BL1081"/>
      <c r="BM1081"/>
      <c r="BZ1081"/>
    </row>
    <row r="1082" spans="51:78" x14ac:dyDescent="0.25">
      <c r="AY1082"/>
      <c r="AZ1082"/>
      <c r="BL1082"/>
      <c r="BM1082"/>
      <c r="BZ1082"/>
    </row>
    <row r="1083" spans="51:78" x14ac:dyDescent="0.25">
      <c r="AY1083"/>
      <c r="AZ1083"/>
      <c r="BL1083"/>
      <c r="BM1083"/>
      <c r="BZ1083"/>
    </row>
    <row r="1084" spans="51:78" x14ac:dyDescent="0.25">
      <c r="AY1084"/>
      <c r="AZ1084"/>
      <c r="BL1084"/>
      <c r="BM1084"/>
      <c r="BZ1084"/>
    </row>
    <row r="1085" spans="51:78" x14ac:dyDescent="0.25">
      <c r="AY1085"/>
      <c r="AZ1085"/>
      <c r="BL1085"/>
      <c r="BM1085"/>
      <c r="BZ1085"/>
    </row>
    <row r="1086" spans="51:78" x14ac:dyDescent="0.25">
      <c r="AY1086"/>
      <c r="AZ1086"/>
      <c r="BL1086"/>
      <c r="BM1086"/>
      <c r="BZ1086"/>
    </row>
    <row r="1087" spans="51:78" x14ac:dyDescent="0.25">
      <c r="AY1087"/>
      <c r="AZ1087"/>
      <c r="BL1087"/>
      <c r="BM1087"/>
      <c r="BZ1087"/>
    </row>
    <row r="1088" spans="51:78" x14ac:dyDescent="0.25">
      <c r="AY1088"/>
      <c r="AZ1088"/>
      <c r="BL1088"/>
      <c r="BM1088"/>
      <c r="BZ1088"/>
    </row>
    <row r="1089" spans="51:78" x14ac:dyDescent="0.25">
      <c r="AY1089"/>
      <c r="AZ1089"/>
      <c r="BL1089"/>
      <c r="BM1089"/>
      <c r="BZ1089"/>
    </row>
    <row r="1090" spans="51:78" x14ac:dyDescent="0.25">
      <c r="AY1090"/>
      <c r="AZ1090"/>
      <c r="BL1090"/>
      <c r="BM1090"/>
      <c r="BZ1090"/>
    </row>
    <row r="1091" spans="51:78" x14ac:dyDescent="0.25">
      <c r="AY1091"/>
      <c r="AZ1091"/>
      <c r="BL1091"/>
      <c r="BM1091"/>
      <c r="BZ1091"/>
    </row>
    <row r="1092" spans="51:78" x14ac:dyDescent="0.25">
      <c r="AY1092"/>
      <c r="AZ1092"/>
      <c r="BL1092"/>
      <c r="BM1092"/>
      <c r="BZ1092"/>
    </row>
    <row r="1093" spans="51:78" x14ac:dyDescent="0.25">
      <c r="AY1093"/>
      <c r="AZ1093"/>
      <c r="BL1093"/>
      <c r="BM1093"/>
      <c r="BZ1093"/>
    </row>
    <row r="1094" spans="51:78" x14ac:dyDescent="0.25">
      <c r="AY1094"/>
      <c r="AZ1094"/>
      <c r="BL1094"/>
      <c r="BM1094"/>
      <c r="BZ1094"/>
    </row>
    <row r="1095" spans="51:78" x14ac:dyDescent="0.25">
      <c r="AY1095"/>
      <c r="AZ1095"/>
      <c r="BL1095"/>
      <c r="BM1095"/>
      <c r="BZ1095"/>
    </row>
    <row r="1096" spans="51:78" x14ac:dyDescent="0.25">
      <c r="AY1096"/>
      <c r="AZ1096"/>
      <c r="BL1096"/>
      <c r="BM1096"/>
      <c r="BZ1096"/>
    </row>
    <row r="1097" spans="51:78" x14ac:dyDescent="0.25">
      <c r="AY1097"/>
      <c r="AZ1097"/>
      <c r="BL1097"/>
      <c r="BM1097"/>
      <c r="BZ1097"/>
    </row>
    <row r="1098" spans="51:78" x14ac:dyDescent="0.25">
      <c r="AY1098"/>
      <c r="AZ1098"/>
      <c r="BL1098"/>
      <c r="BM1098"/>
      <c r="BZ1098"/>
    </row>
    <row r="1099" spans="51:78" x14ac:dyDescent="0.25">
      <c r="AY1099"/>
      <c r="AZ1099"/>
      <c r="BL1099"/>
      <c r="BM1099"/>
      <c r="BZ1099"/>
    </row>
    <row r="1100" spans="51:78" x14ac:dyDescent="0.25">
      <c r="AY1100"/>
      <c r="AZ1100"/>
      <c r="BL1100"/>
      <c r="BM1100"/>
      <c r="BZ1100"/>
    </row>
    <row r="1101" spans="51:78" x14ac:dyDescent="0.25">
      <c r="AY1101"/>
      <c r="AZ1101"/>
      <c r="BL1101"/>
      <c r="BM1101"/>
      <c r="BZ1101"/>
    </row>
    <row r="1102" spans="51:78" x14ac:dyDescent="0.25">
      <c r="AY1102"/>
      <c r="AZ1102"/>
      <c r="BL1102"/>
      <c r="BM1102"/>
      <c r="BZ1102"/>
    </row>
    <row r="1103" spans="51:78" x14ac:dyDescent="0.25">
      <c r="AY1103"/>
      <c r="AZ1103"/>
      <c r="BL1103"/>
      <c r="BM1103"/>
      <c r="BZ1103"/>
    </row>
    <row r="1104" spans="51:78" x14ac:dyDescent="0.25">
      <c r="AY1104"/>
      <c r="AZ1104"/>
      <c r="BL1104"/>
      <c r="BM1104"/>
      <c r="BZ1104"/>
    </row>
    <row r="1105" spans="51:78" x14ac:dyDescent="0.25">
      <c r="AY1105"/>
      <c r="AZ1105"/>
      <c r="BL1105"/>
      <c r="BM1105"/>
      <c r="BZ1105"/>
    </row>
    <row r="1106" spans="51:78" x14ac:dyDescent="0.25">
      <c r="AY1106"/>
      <c r="AZ1106"/>
      <c r="BL1106"/>
      <c r="BM1106"/>
      <c r="BZ1106"/>
    </row>
    <row r="1107" spans="51:78" x14ac:dyDescent="0.25">
      <c r="AY1107"/>
      <c r="AZ1107"/>
      <c r="BL1107"/>
      <c r="BM1107"/>
      <c r="BZ1107"/>
    </row>
    <row r="1108" spans="51:78" x14ac:dyDescent="0.25">
      <c r="AY1108"/>
      <c r="AZ1108"/>
      <c r="BL1108"/>
      <c r="BM1108"/>
      <c r="BZ1108"/>
    </row>
    <row r="1109" spans="51:78" x14ac:dyDescent="0.25">
      <c r="AY1109"/>
      <c r="AZ1109"/>
      <c r="BL1109"/>
      <c r="BM1109"/>
      <c r="BZ1109"/>
    </row>
    <row r="1110" spans="51:78" x14ac:dyDescent="0.25">
      <c r="AY1110"/>
      <c r="AZ1110"/>
      <c r="BL1110"/>
      <c r="BM1110"/>
      <c r="BZ1110"/>
    </row>
    <row r="1111" spans="51:78" x14ac:dyDescent="0.25">
      <c r="AY1111"/>
      <c r="AZ1111"/>
      <c r="BL1111"/>
      <c r="BM1111"/>
      <c r="BZ1111"/>
    </row>
    <row r="1112" spans="51:78" x14ac:dyDescent="0.25">
      <c r="AY1112"/>
      <c r="AZ1112"/>
      <c r="BL1112"/>
      <c r="BM1112"/>
      <c r="BZ1112"/>
    </row>
    <row r="1113" spans="51:78" x14ac:dyDescent="0.25">
      <c r="AY1113"/>
      <c r="AZ1113"/>
      <c r="BL1113"/>
      <c r="BM1113"/>
      <c r="BZ1113"/>
    </row>
    <row r="1114" spans="51:78" x14ac:dyDescent="0.25">
      <c r="AY1114"/>
      <c r="AZ1114"/>
      <c r="BL1114"/>
      <c r="BM1114"/>
      <c r="BZ1114"/>
    </row>
    <row r="1115" spans="51:78" x14ac:dyDescent="0.25">
      <c r="AY1115"/>
      <c r="AZ1115"/>
      <c r="BL1115"/>
      <c r="BM1115"/>
      <c r="BZ1115"/>
    </row>
    <row r="1116" spans="51:78" x14ac:dyDescent="0.25">
      <c r="AY1116"/>
      <c r="AZ1116"/>
      <c r="BL1116"/>
      <c r="BM1116"/>
      <c r="BZ1116"/>
    </row>
    <row r="1117" spans="51:78" x14ac:dyDescent="0.25">
      <c r="AY1117"/>
      <c r="AZ1117"/>
      <c r="BL1117"/>
      <c r="BM1117"/>
      <c r="BZ1117"/>
    </row>
    <row r="1118" spans="51:78" x14ac:dyDescent="0.25">
      <c r="AY1118"/>
      <c r="AZ1118"/>
      <c r="BL1118"/>
      <c r="BM1118"/>
      <c r="BZ1118"/>
    </row>
    <row r="1119" spans="51:78" x14ac:dyDescent="0.25">
      <c r="AY1119"/>
      <c r="AZ1119"/>
      <c r="BL1119"/>
      <c r="BM1119"/>
      <c r="BZ1119"/>
    </row>
    <row r="1120" spans="51:78" x14ac:dyDescent="0.25">
      <c r="AY1120"/>
      <c r="AZ1120"/>
      <c r="BL1120"/>
      <c r="BM1120"/>
      <c r="BZ1120"/>
    </row>
    <row r="1121" spans="51:78" x14ac:dyDescent="0.25">
      <c r="AY1121"/>
      <c r="AZ1121"/>
      <c r="BL1121"/>
      <c r="BM1121"/>
      <c r="BZ1121"/>
    </row>
    <row r="1122" spans="51:78" x14ac:dyDescent="0.25">
      <c r="AY1122"/>
      <c r="AZ1122"/>
      <c r="BL1122"/>
      <c r="BM1122"/>
      <c r="BZ1122"/>
    </row>
    <row r="1123" spans="51:78" x14ac:dyDescent="0.25">
      <c r="AY1123"/>
      <c r="AZ1123"/>
      <c r="BL1123"/>
      <c r="BM1123"/>
      <c r="BZ1123"/>
    </row>
    <row r="1124" spans="51:78" x14ac:dyDescent="0.25">
      <c r="AY1124"/>
      <c r="AZ1124"/>
      <c r="BL1124"/>
      <c r="BM1124"/>
      <c r="BZ1124"/>
    </row>
    <row r="1125" spans="51:78" x14ac:dyDescent="0.25">
      <c r="AY1125"/>
      <c r="AZ1125"/>
      <c r="BL1125"/>
      <c r="BM1125"/>
      <c r="BZ1125"/>
    </row>
    <row r="1126" spans="51:78" x14ac:dyDescent="0.25">
      <c r="AY1126"/>
      <c r="AZ1126"/>
      <c r="BL1126"/>
      <c r="BM1126"/>
      <c r="BZ1126"/>
    </row>
    <row r="1127" spans="51:78" x14ac:dyDescent="0.25">
      <c r="AY1127"/>
      <c r="AZ1127"/>
      <c r="BL1127"/>
      <c r="BM1127"/>
      <c r="BZ1127"/>
    </row>
    <row r="1128" spans="51:78" x14ac:dyDescent="0.25">
      <c r="AY1128"/>
      <c r="AZ1128"/>
      <c r="BL1128"/>
      <c r="BM1128"/>
      <c r="BZ1128"/>
    </row>
    <row r="1129" spans="51:78" x14ac:dyDescent="0.25">
      <c r="AY1129"/>
      <c r="AZ1129"/>
      <c r="BL1129"/>
      <c r="BM1129"/>
      <c r="BZ1129"/>
    </row>
    <row r="1130" spans="51:78" x14ac:dyDescent="0.25">
      <c r="AY1130"/>
      <c r="AZ1130"/>
      <c r="BL1130"/>
      <c r="BM1130"/>
      <c r="BZ1130"/>
    </row>
    <row r="1131" spans="51:78" x14ac:dyDescent="0.25">
      <c r="AY1131"/>
      <c r="AZ1131"/>
      <c r="BL1131"/>
      <c r="BM1131"/>
      <c r="BZ1131"/>
    </row>
    <row r="1132" spans="51:78" x14ac:dyDescent="0.25">
      <c r="AY1132"/>
      <c r="AZ1132"/>
      <c r="BL1132"/>
      <c r="BM1132"/>
      <c r="BZ1132"/>
    </row>
    <row r="1133" spans="51:78" x14ac:dyDescent="0.25">
      <c r="AY1133"/>
      <c r="AZ1133"/>
      <c r="BL1133"/>
      <c r="BM1133"/>
      <c r="BZ1133"/>
    </row>
    <row r="1134" spans="51:78" x14ac:dyDescent="0.25">
      <c r="AY1134"/>
      <c r="AZ1134"/>
      <c r="BL1134"/>
      <c r="BM1134"/>
      <c r="BZ1134"/>
    </row>
    <row r="1135" spans="51:78" x14ac:dyDescent="0.25">
      <c r="AY1135"/>
      <c r="AZ1135"/>
      <c r="BL1135"/>
      <c r="BM1135"/>
      <c r="BZ1135"/>
    </row>
    <row r="1136" spans="51:78" x14ac:dyDescent="0.25">
      <c r="AY1136"/>
      <c r="AZ1136"/>
      <c r="BL1136"/>
      <c r="BM1136"/>
      <c r="BZ1136"/>
    </row>
    <row r="1137" spans="51:78" x14ac:dyDescent="0.25">
      <c r="AY1137"/>
      <c r="AZ1137"/>
      <c r="BL1137"/>
      <c r="BM1137"/>
      <c r="BZ1137"/>
    </row>
    <row r="1138" spans="51:78" x14ac:dyDescent="0.25">
      <c r="AY1138"/>
      <c r="AZ1138"/>
      <c r="BL1138"/>
      <c r="BM1138"/>
      <c r="BZ1138"/>
    </row>
    <row r="1139" spans="51:78" x14ac:dyDescent="0.25">
      <c r="AY1139"/>
      <c r="AZ1139"/>
      <c r="BL1139"/>
      <c r="BM1139"/>
      <c r="BZ1139"/>
    </row>
    <row r="1140" spans="51:78" x14ac:dyDescent="0.25">
      <c r="AY1140"/>
      <c r="AZ1140"/>
      <c r="BL1140"/>
      <c r="BM1140"/>
      <c r="BZ1140"/>
    </row>
    <row r="1141" spans="51:78" x14ac:dyDescent="0.25">
      <c r="AY1141"/>
      <c r="AZ1141"/>
      <c r="BL1141"/>
      <c r="BM1141"/>
      <c r="BZ1141"/>
    </row>
    <row r="1142" spans="51:78" x14ac:dyDescent="0.25">
      <c r="AY1142"/>
      <c r="AZ1142"/>
      <c r="BL1142"/>
      <c r="BM1142"/>
      <c r="BZ1142"/>
    </row>
    <row r="1143" spans="51:78" x14ac:dyDescent="0.25">
      <c r="AY1143"/>
      <c r="AZ1143"/>
      <c r="BL1143"/>
      <c r="BM1143"/>
      <c r="BZ1143"/>
    </row>
    <row r="1144" spans="51:78" x14ac:dyDescent="0.25">
      <c r="AY1144"/>
      <c r="AZ1144"/>
      <c r="BL1144"/>
      <c r="BM1144"/>
      <c r="BZ1144"/>
    </row>
    <row r="1145" spans="51:78" x14ac:dyDescent="0.25">
      <c r="AY1145"/>
      <c r="AZ1145"/>
      <c r="BL1145"/>
      <c r="BM1145"/>
      <c r="BZ1145"/>
    </row>
    <row r="1146" spans="51:78" x14ac:dyDescent="0.25">
      <c r="AY1146"/>
      <c r="AZ1146"/>
      <c r="BL1146"/>
      <c r="BM1146"/>
      <c r="BZ1146"/>
    </row>
    <row r="1147" spans="51:78" x14ac:dyDescent="0.25">
      <c r="AY1147"/>
      <c r="AZ1147"/>
      <c r="BL1147"/>
      <c r="BM1147"/>
      <c r="BZ1147"/>
    </row>
    <row r="1148" spans="51:78" x14ac:dyDescent="0.25">
      <c r="AY1148"/>
      <c r="AZ1148"/>
      <c r="BL1148"/>
      <c r="BM1148"/>
      <c r="BZ1148"/>
    </row>
    <row r="1149" spans="51:78" x14ac:dyDescent="0.25">
      <c r="AY1149"/>
      <c r="AZ1149"/>
      <c r="BL1149"/>
      <c r="BM1149"/>
      <c r="BZ1149"/>
    </row>
    <row r="1150" spans="51:78" x14ac:dyDescent="0.25">
      <c r="AY1150"/>
      <c r="AZ1150"/>
      <c r="BL1150"/>
      <c r="BM1150"/>
      <c r="BZ1150"/>
    </row>
    <row r="1151" spans="51:78" x14ac:dyDescent="0.25">
      <c r="AY1151"/>
      <c r="AZ1151"/>
      <c r="BL1151"/>
      <c r="BM1151"/>
      <c r="BZ1151"/>
    </row>
    <row r="1152" spans="51:78" x14ac:dyDescent="0.25">
      <c r="AY1152"/>
      <c r="AZ1152"/>
      <c r="BL1152"/>
      <c r="BM1152"/>
      <c r="BZ1152"/>
    </row>
    <row r="1153" spans="51:78" x14ac:dyDescent="0.25">
      <c r="AY1153"/>
      <c r="AZ1153"/>
      <c r="BL1153"/>
      <c r="BM1153"/>
      <c r="BZ1153"/>
    </row>
    <row r="1154" spans="51:78" x14ac:dyDescent="0.25">
      <c r="AY1154"/>
      <c r="AZ1154"/>
      <c r="BL1154"/>
      <c r="BM1154"/>
      <c r="BZ1154"/>
    </row>
    <row r="1155" spans="51:78" x14ac:dyDescent="0.25">
      <c r="AY1155"/>
      <c r="AZ1155"/>
      <c r="BL1155"/>
      <c r="BM1155"/>
      <c r="BZ1155"/>
    </row>
    <row r="1156" spans="51:78" x14ac:dyDescent="0.25">
      <c r="AY1156"/>
      <c r="AZ1156"/>
      <c r="BL1156"/>
      <c r="BM1156"/>
      <c r="BZ1156"/>
    </row>
    <row r="1157" spans="51:78" x14ac:dyDescent="0.25">
      <c r="AY1157"/>
      <c r="AZ1157"/>
      <c r="BL1157"/>
      <c r="BM1157"/>
      <c r="BZ1157"/>
    </row>
    <row r="1158" spans="51:78" x14ac:dyDescent="0.25">
      <c r="AY1158"/>
      <c r="AZ1158"/>
      <c r="BL1158"/>
      <c r="BM1158"/>
      <c r="BZ1158"/>
    </row>
    <row r="1159" spans="51:78" x14ac:dyDescent="0.25">
      <c r="AY1159"/>
      <c r="AZ1159"/>
      <c r="BL1159"/>
      <c r="BM1159"/>
      <c r="BZ1159"/>
    </row>
    <row r="1160" spans="51:78" x14ac:dyDescent="0.25">
      <c r="AY1160"/>
      <c r="AZ1160"/>
      <c r="BL1160"/>
      <c r="BM1160"/>
      <c r="BZ1160"/>
    </row>
    <row r="1161" spans="51:78" x14ac:dyDescent="0.25">
      <c r="AY1161"/>
      <c r="AZ1161"/>
      <c r="BL1161"/>
      <c r="BM1161"/>
      <c r="BZ1161"/>
    </row>
    <row r="1162" spans="51:78" x14ac:dyDescent="0.25">
      <c r="AY1162"/>
      <c r="AZ1162"/>
      <c r="BL1162"/>
      <c r="BM1162"/>
      <c r="BZ1162"/>
    </row>
    <row r="1163" spans="51:78" x14ac:dyDescent="0.25">
      <c r="AY1163"/>
      <c r="AZ1163"/>
      <c r="BL1163"/>
      <c r="BM1163"/>
      <c r="BZ1163"/>
    </row>
    <row r="1164" spans="51:78" x14ac:dyDescent="0.25">
      <c r="AY1164"/>
      <c r="AZ1164"/>
      <c r="BL1164"/>
      <c r="BM1164"/>
      <c r="BZ1164"/>
    </row>
    <row r="1165" spans="51:78" x14ac:dyDescent="0.25">
      <c r="AY1165"/>
      <c r="AZ1165"/>
      <c r="BL1165"/>
      <c r="BM1165"/>
      <c r="BZ1165"/>
    </row>
    <row r="1166" spans="51:78" x14ac:dyDescent="0.25">
      <c r="AY1166"/>
      <c r="AZ1166"/>
      <c r="BL1166"/>
      <c r="BM1166"/>
      <c r="BZ1166"/>
    </row>
    <row r="1167" spans="51:78" x14ac:dyDescent="0.25">
      <c r="AY1167"/>
      <c r="AZ1167"/>
      <c r="BL1167"/>
      <c r="BM1167"/>
      <c r="BZ1167"/>
    </row>
    <row r="1168" spans="51:78" x14ac:dyDescent="0.25">
      <c r="AY1168"/>
      <c r="AZ1168"/>
      <c r="BL1168"/>
      <c r="BM1168"/>
      <c r="BZ1168"/>
    </row>
    <row r="1169" spans="51:78" x14ac:dyDescent="0.25">
      <c r="AY1169"/>
      <c r="AZ1169"/>
      <c r="BL1169"/>
      <c r="BM1169"/>
      <c r="BZ1169"/>
    </row>
    <row r="1170" spans="51:78" x14ac:dyDescent="0.25">
      <c r="AY1170"/>
      <c r="AZ1170"/>
      <c r="BL1170"/>
      <c r="BM1170"/>
      <c r="BZ1170"/>
    </row>
    <row r="1171" spans="51:78" x14ac:dyDescent="0.25">
      <c r="AY1171"/>
      <c r="AZ1171"/>
      <c r="BL1171"/>
      <c r="BM1171"/>
      <c r="BZ1171"/>
    </row>
    <row r="1172" spans="51:78" x14ac:dyDescent="0.25">
      <c r="AY1172"/>
      <c r="AZ1172"/>
      <c r="BL1172"/>
      <c r="BM1172"/>
      <c r="BZ1172"/>
    </row>
    <row r="1173" spans="51:78" x14ac:dyDescent="0.25">
      <c r="AY1173"/>
      <c r="AZ1173"/>
      <c r="BL1173"/>
      <c r="BM1173"/>
      <c r="BZ1173"/>
    </row>
    <row r="1174" spans="51:78" x14ac:dyDescent="0.25">
      <c r="AY1174"/>
      <c r="AZ1174"/>
      <c r="BL1174"/>
      <c r="BM1174"/>
      <c r="BZ1174"/>
    </row>
    <row r="1175" spans="51:78" x14ac:dyDescent="0.25">
      <c r="AY1175"/>
      <c r="AZ1175"/>
      <c r="BL1175"/>
      <c r="BM1175"/>
      <c r="BZ1175"/>
    </row>
    <row r="1176" spans="51:78" x14ac:dyDescent="0.25">
      <c r="AY1176"/>
      <c r="AZ1176"/>
      <c r="BL1176"/>
      <c r="BM1176"/>
      <c r="BZ1176"/>
    </row>
    <row r="1177" spans="51:78" x14ac:dyDescent="0.25">
      <c r="AY1177"/>
      <c r="AZ1177"/>
      <c r="BL1177"/>
      <c r="BM1177"/>
      <c r="BZ1177"/>
    </row>
    <row r="1178" spans="51:78" x14ac:dyDescent="0.25">
      <c r="AY1178"/>
      <c r="AZ1178"/>
      <c r="BL1178"/>
      <c r="BM1178"/>
      <c r="BZ1178"/>
    </row>
    <row r="1179" spans="51:78" x14ac:dyDescent="0.25">
      <c r="AY1179"/>
      <c r="AZ1179"/>
      <c r="BL1179"/>
      <c r="BM1179"/>
      <c r="BZ1179"/>
    </row>
    <row r="1180" spans="51:78" x14ac:dyDescent="0.25">
      <c r="AY1180"/>
      <c r="AZ1180"/>
      <c r="BL1180"/>
      <c r="BM1180"/>
      <c r="BZ1180"/>
    </row>
    <row r="1181" spans="51:78" x14ac:dyDescent="0.25">
      <c r="AY1181"/>
      <c r="AZ1181"/>
      <c r="BL1181"/>
      <c r="BM1181"/>
      <c r="BZ1181"/>
    </row>
    <row r="1182" spans="51:78" x14ac:dyDescent="0.25">
      <c r="AY1182"/>
      <c r="AZ1182"/>
      <c r="BL1182"/>
      <c r="BM1182"/>
      <c r="BZ1182"/>
    </row>
    <row r="1183" spans="51:78" x14ac:dyDescent="0.25">
      <c r="AY1183"/>
      <c r="AZ1183"/>
      <c r="BL1183"/>
      <c r="BM1183"/>
      <c r="BZ1183"/>
    </row>
    <row r="1184" spans="51:78" x14ac:dyDescent="0.25">
      <c r="AY1184"/>
      <c r="AZ1184"/>
      <c r="BL1184"/>
      <c r="BM1184"/>
      <c r="BZ1184"/>
    </row>
    <row r="1185" spans="51:78" x14ac:dyDescent="0.25">
      <c r="AY1185"/>
      <c r="AZ1185"/>
      <c r="BL1185"/>
      <c r="BM1185"/>
      <c r="BZ1185"/>
    </row>
    <row r="1186" spans="51:78" x14ac:dyDescent="0.25">
      <c r="AY1186"/>
      <c r="AZ1186"/>
      <c r="BL1186"/>
      <c r="BM1186"/>
      <c r="BZ1186"/>
    </row>
    <row r="1187" spans="51:78" x14ac:dyDescent="0.25">
      <c r="AY1187"/>
      <c r="AZ1187"/>
      <c r="BL1187"/>
      <c r="BM1187"/>
      <c r="BZ1187"/>
    </row>
    <row r="1188" spans="51:78" x14ac:dyDescent="0.25">
      <c r="AY1188"/>
      <c r="AZ1188"/>
      <c r="BL1188"/>
      <c r="BM1188"/>
      <c r="BZ1188"/>
    </row>
    <row r="1189" spans="51:78" x14ac:dyDescent="0.25">
      <c r="AY1189"/>
      <c r="AZ1189"/>
      <c r="BL1189"/>
      <c r="BM1189"/>
      <c r="BZ1189"/>
    </row>
    <row r="1190" spans="51:78" x14ac:dyDescent="0.25">
      <c r="AY1190"/>
      <c r="AZ1190"/>
      <c r="BL1190"/>
      <c r="BM1190"/>
      <c r="BZ1190"/>
    </row>
    <row r="1191" spans="51:78" x14ac:dyDescent="0.25">
      <c r="AY1191"/>
      <c r="AZ1191"/>
      <c r="BL1191"/>
      <c r="BM1191"/>
      <c r="BZ1191"/>
    </row>
    <row r="1192" spans="51:78" x14ac:dyDescent="0.25">
      <c r="AY1192"/>
      <c r="AZ1192"/>
      <c r="BL1192"/>
      <c r="BM1192"/>
      <c r="BZ1192"/>
    </row>
    <row r="1193" spans="51:78" x14ac:dyDescent="0.25">
      <c r="AY1193"/>
      <c r="AZ1193"/>
      <c r="BL1193"/>
      <c r="BM1193"/>
      <c r="BZ1193"/>
    </row>
    <row r="1194" spans="51:78" x14ac:dyDescent="0.25">
      <c r="AY1194"/>
      <c r="AZ1194"/>
      <c r="BL1194"/>
      <c r="BM1194"/>
      <c r="BZ1194"/>
    </row>
    <row r="1195" spans="51:78" x14ac:dyDescent="0.25">
      <c r="AY1195"/>
      <c r="AZ1195"/>
      <c r="BL1195"/>
      <c r="BM1195"/>
      <c r="BZ1195"/>
    </row>
    <row r="1196" spans="51:78" x14ac:dyDescent="0.25">
      <c r="AY1196"/>
      <c r="AZ1196"/>
      <c r="BL1196"/>
      <c r="BM1196"/>
      <c r="BZ1196"/>
    </row>
    <row r="1197" spans="51:78" x14ac:dyDescent="0.25">
      <c r="AY1197"/>
      <c r="AZ1197"/>
      <c r="BL1197"/>
      <c r="BM1197"/>
      <c r="BZ1197"/>
    </row>
    <row r="1198" spans="51:78" x14ac:dyDescent="0.25">
      <c r="AY1198"/>
      <c r="AZ1198"/>
      <c r="BL1198"/>
      <c r="BM1198"/>
      <c r="BZ1198"/>
    </row>
    <row r="1199" spans="51:78" x14ac:dyDescent="0.25">
      <c r="AY1199"/>
      <c r="AZ1199"/>
      <c r="BL1199"/>
      <c r="BM1199"/>
      <c r="BZ1199"/>
    </row>
    <row r="1200" spans="51:78" x14ac:dyDescent="0.25">
      <c r="AY1200"/>
      <c r="AZ1200"/>
      <c r="BL1200"/>
      <c r="BM1200"/>
      <c r="BZ1200"/>
    </row>
    <row r="1201" spans="51:78" x14ac:dyDescent="0.25">
      <c r="AY1201"/>
      <c r="AZ1201"/>
      <c r="BL1201"/>
      <c r="BM1201"/>
      <c r="BZ1201"/>
    </row>
    <row r="1202" spans="51:78" x14ac:dyDescent="0.25">
      <c r="AY1202"/>
      <c r="AZ1202"/>
      <c r="BL1202"/>
      <c r="BM1202"/>
      <c r="BZ1202"/>
    </row>
    <row r="1203" spans="51:78" x14ac:dyDescent="0.25">
      <c r="AY1203"/>
      <c r="AZ1203"/>
      <c r="BL1203"/>
      <c r="BM1203"/>
      <c r="BZ1203"/>
    </row>
    <row r="1204" spans="51:78" x14ac:dyDescent="0.25">
      <c r="AY1204"/>
      <c r="AZ1204"/>
      <c r="BL1204"/>
      <c r="BM1204"/>
      <c r="BZ1204"/>
    </row>
    <row r="1205" spans="51:78" x14ac:dyDescent="0.25">
      <c r="AY1205"/>
      <c r="AZ1205"/>
      <c r="BL1205"/>
      <c r="BM1205"/>
      <c r="BZ1205"/>
    </row>
    <row r="1206" spans="51:78" x14ac:dyDescent="0.25">
      <c r="AY1206"/>
      <c r="AZ1206"/>
      <c r="BL1206"/>
      <c r="BM1206"/>
      <c r="BZ1206"/>
    </row>
    <row r="1207" spans="51:78" x14ac:dyDescent="0.25">
      <c r="AY1207"/>
      <c r="AZ1207"/>
      <c r="BL1207"/>
      <c r="BM1207"/>
      <c r="BZ1207"/>
    </row>
    <row r="1208" spans="51:78" x14ac:dyDescent="0.25">
      <c r="AY1208"/>
      <c r="AZ1208"/>
      <c r="BL1208"/>
      <c r="BM1208"/>
      <c r="BZ1208"/>
    </row>
    <row r="1209" spans="51:78" x14ac:dyDescent="0.25">
      <c r="AY1209"/>
      <c r="AZ1209"/>
      <c r="BL1209"/>
      <c r="BM1209"/>
      <c r="BZ1209"/>
    </row>
    <row r="1210" spans="51:78" x14ac:dyDescent="0.25">
      <c r="AY1210"/>
      <c r="AZ1210"/>
      <c r="BL1210"/>
      <c r="BM1210"/>
      <c r="BZ1210"/>
    </row>
    <row r="1211" spans="51:78" x14ac:dyDescent="0.25">
      <c r="AY1211"/>
      <c r="AZ1211"/>
      <c r="BL1211"/>
      <c r="BM1211"/>
      <c r="BZ1211"/>
    </row>
    <row r="1212" spans="51:78" x14ac:dyDescent="0.25">
      <c r="AY1212"/>
      <c r="AZ1212"/>
      <c r="BL1212"/>
      <c r="BM1212"/>
      <c r="BZ1212"/>
    </row>
    <row r="1213" spans="51:78" x14ac:dyDescent="0.25">
      <c r="AY1213"/>
      <c r="AZ1213"/>
      <c r="BL1213"/>
      <c r="BM1213"/>
      <c r="BZ1213"/>
    </row>
    <row r="1214" spans="51:78" x14ac:dyDescent="0.25">
      <c r="AY1214"/>
      <c r="AZ1214"/>
      <c r="BL1214"/>
      <c r="BM1214"/>
      <c r="BZ1214"/>
    </row>
    <row r="1215" spans="51:78" x14ac:dyDescent="0.25">
      <c r="AY1215"/>
      <c r="AZ1215"/>
      <c r="BL1215"/>
      <c r="BM1215"/>
      <c r="BZ1215"/>
    </row>
    <row r="1216" spans="51:78" x14ac:dyDescent="0.25">
      <c r="AY1216"/>
      <c r="AZ1216"/>
      <c r="BL1216"/>
      <c r="BM1216"/>
      <c r="BZ1216"/>
    </row>
    <row r="1217" spans="51:78" x14ac:dyDescent="0.25">
      <c r="AY1217"/>
      <c r="AZ1217"/>
      <c r="BL1217"/>
      <c r="BM1217"/>
      <c r="BZ1217"/>
    </row>
    <row r="1218" spans="51:78" x14ac:dyDescent="0.25">
      <c r="AY1218"/>
      <c r="AZ1218"/>
      <c r="BL1218"/>
      <c r="BM1218"/>
      <c r="BZ1218"/>
    </row>
    <row r="1219" spans="51:78" x14ac:dyDescent="0.25">
      <c r="AY1219"/>
      <c r="AZ1219"/>
      <c r="BL1219"/>
      <c r="BM1219"/>
      <c r="BZ1219"/>
    </row>
    <row r="1220" spans="51:78" x14ac:dyDescent="0.25">
      <c r="AY1220"/>
      <c r="AZ1220"/>
      <c r="BL1220"/>
      <c r="BM1220"/>
      <c r="BZ1220"/>
    </row>
    <row r="1221" spans="51:78" x14ac:dyDescent="0.25">
      <c r="AY1221"/>
      <c r="AZ1221"/>
      <c r="BL1221"/>
      <c r="BM1221"/>
      <c r="BZ1221"/>
    </row>
    <row r="1222" spans="51:78" x14ac:dyDescent="0.25">
      <c r="AY1222"/>
      <c r="AZ1222"/>
      <c r="BL1222"/>
      <c r="BM1222"/>
      <c r="BZ1222"/>
    </row>
    <row r="1223" spans="51:78" x14ac:dyDescent="0.25">
      <c r="AY1223"/>
      <c r="AZ1223"/>
      <c r="BL1223"/>
      <c r="BM1223"/>
      <c r="BZ1223"/>
    </row>
    <row r="1224" spans="51:78" x14ac:dyDescent="0.25">
      <c r="AY1224"/>
      <c r="AZ1224"/>
      <c r="BL1224"/>
      <c r="BM1224"/>
      <c r="BZ1224"/>
    </row>
    <row r="1225" spans="51:78" x14ac:dyDescent="0.25">
      <c r="AY1225"/>
      <c r="AZ1225"/>
      <c r="BL1225"/>
      <c r="BM1225"/>
      <c r="BZ1225"/>
    </row>
    <row r="1226" spans="51:78" x14ac:dyDescent="0.25">
      <c r="AY1226"/>
      <c r="AZ1226"/>
      <c r="BL1226"/>
      <c r="BM1226"/>
      <c r="BZ1226"/>
    </row>
    <row r="1227" spans="51:78" x14ac:dyDescent="0.25">
      <c r="AY1227"/>
      <c r="AZ1227"/>
      <c r="BL1227"/>
      <c r="BM1227"/>
      <c r="BZ1227"/>
    </row>
    <row r="1228" spans="51:78" x14ac:dyDescent="0.25">
      <c r="AY1228"/>
      <c r="AZ1228"/>
      <c r="BL1228"/>
      <c r="BM1228"/>
      <c r="BZ1228"/>
    </row>
    <row r="1229" spans="51:78" x14ac:dyDescent="0.25">
      <c r="AY1229"/>
      <c r="AZ1229"/>
      <c r="BL1229"/>
      <c r="BM1229"/>
      <c r="BZ1229"/>
    </row>
    <row r="1230" spans="51:78" x14ac:dyDescent="0.25">
      <c r="AY1230"/>
      <c r="AZ1230"/>
      <c r="BL1230"/>
      <c r="BM1230"/>
      <c r="BZ1230"/>
    </row>
    <row r="1231" spans="51:78" x14ac:dyDescent="0.25">
      <c r="AY1231"/>
      <c r="AZ1231"/>
      <c r="BL1231"/>
      <c r="BM1231"/>
      <c r="BZ1231"/>
    </row>
    <row r="1232" spans="51:78" x14ac:dyDescent="0.25">
      <c r="AY1232"/>
      <c r="AZ1232"/>
      <c r="BL1232"/>
      <c r="BM1232"/>
      <c r="BZ1232"/>
    </row>
    <row r="1233" spans="51:78" x14ac:dyDescent="0.25">
      <c r="AY1233"/>
      <c r="AZ1233"/>
      <c r="BL1233"/>
      <c r="BM1233"/>
      <c r="BZ1233"/>
    </row>
    <row r="1234" spans="51:78" x14ac:dyDescent="0.25">
      <c r="AY1234"/>
      <c r="AZ1234"/>
      <c r="BL1234"/>
      <c r="BM1234"/>
      <c r="BZ1234"/>
    </row>
    <row r="1235" spans="51:78" x14ac:dyDescent="0.25">
      <c r="AY1235"/>
      <c r="AZ1235"/>
      <c r="BL1235"/>
      <c r="BM1235"/>
      <c r="BZ1235"/>
    </row>
    <row r="1236" spans="51:78" x14ac:dyDescent="0.25">
      <c r="AY1236"/>
      <c r="AZ1236"/>
      <c r="BL1236"/>
      <c r="BM1236"/>
      <c r="BZ1236"/>
    </row>
    <row r="1237" spans="51:78" x14ac:dyDescent="0.25">
      <c r="AY1237"/>
      <c r="AZ1237"/>
      <c r="BL1237"/>
      <c r="BM1237"/>
      <c r="BZ1237"/>
    </row>
    <row r="1238" spans="51:78" x14ac:dyDescent="0.25">
      <c r="AY1238"/>
      <c r="AZ1238"/>
      <c r="BL1238"/>
      <c r="BM1238"/>
      <c r="BZ1238"/>
    </row>
    <row r="1239" spans="51:78" x14ac:dyDescent="0.25">
      <c r="AY1239"/>
      <c r="AZ1239"/>
      <c r="BL1239"/>
      <c r="BM1239"/>
      <c r="BZ1239"/>
    </row>
    <row r="1240" spans="51:78" x14ac:dyDescent="0.25">
      <c r="AY1240"/>
      <c r="AZ1240"/>
      <c r="BL1240"/>
      <c r="BM1240"/>
      <c r="BZ1240"/>
    </row>
    <row r="1241" spans="51:78" x14ac:dyDescent="0.25">
      <c r="AY1241"/>
      <c r="AZ1241"/>
      <c r="BL1241"/>
      <c r="BM1241"/>
      <c r="BZ1241"/>
    </row>
    <row r="1242" spans="51:78" x14ac:dyDescent="0.25">
      <c r="AY1242"/>
      <c r="AZ1242"/>
      <c r="BL1242"/>
      <c r="BM1242"/>
      <c r="BZ1242"/>
    </row>
    <row r="1243" spans="51:78" x14ac:dyDescent="0.25">
      <c r="AY1243"/>
      <c r="AZ1243"/>
      <c r="BL1243"/>
      <c r="BM1243"/>
      <c r="BZ1243"/>
    </row>
    <row r="1244" spans="51:78" x14ac:dyDescent="0.25">
      <c r="AY1244"/>
      <c r="AZ1244"/>
      <c r="BL1244"/>
      <c r="BM1244"/>
      <c r="BZ1244"/>
    </row>
    <row r="1245" spans="51:78" x14ac:dyDescent="0.25">
      <c r="AY1245"/>
      <c r="AZ1245"/>
      <c r="BL1245"/>
      <c r="BM1245"/>
      <c r="BZ1245"/>
    </row>
    <row r="1246" spans="51:78" x14ac:dyDescent="0.25">
      <c r="AY1246"/>
      <c r="AZ1246"/>
      <c r="BL1246"/>
      <c r="BM1246"/>
      <c r="BZ1246"/>
    </row>
    <row r="1247" spans="51:78" x14ac:dyDescent="0.25">
      <c r="AY1247"/>
      <c r="AZ1247"/>
      <c r="BL1247"/>
      <c r="BM1247"/>
      <c r="BZ1247"/>
    </row>
    <row r="1248" spans="51:78" x14ac:dyDescent="0.25">
      <c r="AY1248"/>
      <c r="AZ1248"/>
      <c r="BL1248"/>
      <c r="BM1248"/>
      <c r="BZ1248"/>
    </row>
    <row r="1249" spans="51:78" x14ac:dyDescent="0.25">
      <c r="AY1249"/>
      <c r="AZ1249"/>
      <c r="BL1249"/>
      <c r="BM1249"/>
      <c r="BZ1249"/>
    </row>
    <row r="1250" spans="51:78" x14ac:dyDescent="0.25">
      <c r="AY1250"/>
      <c r="AZ1250"/>
      <c r="BL1250"/>
      <c r="BM1250"/>
      <c r="BZ1250"/>
    </row>
    <row r="1251" spans="51:78" x14ac:dyDescent="0.25">
      <c r="AY1251"/>
      <c r="AZ1251"/>
      <c r="BL1251"/>
      <c r="BM1251"/>
      <c r="BZ1251"/>
    </row>
    <row r="1252" spans="51:78" x14ac:dyDescent="0.25">
      <c r="AY1252"/>
      <c r="AZ1252"/>
      <c r="BL1252"/>
      <c r="BM1252"/>
      <c r="BZ1252"/>
    </row>
    <row r="1253" spans="51:78" x14ac:dyDescent="0.25">
      <c r="AY1253"/>
      <c r="AZ1253"/>
      <c r="BL1253"/>
      <c r="BM1253"/>
      <c r="BZ1253"/>
    </row>
    <row r="1254" spans="51:78" x14ac:dyDescent="0.25">
      <c r="AY1254"/>
      <c r="AZ1254"/>
      <c r="BL1254"/>
      <c r="BM1254"/>
      <c r="BZ1254"/>
    </row>
    <row r="1255" spans="51:78" x14ac:dyDescent="0.25">
      <c r="AY1255"/>
      <c r="AZ1255"/>
      <c r="BL1255"/>
      <c r="BM1255"/>
      <c r="BZ1255"/>
    </row>
    <row r="1256" spans="51:78" x14ac:dyDescent="0.25">
      <c r="AY1256"/>
      <c r="AZ1256"/>
      <c r="BL1256"/>
      <c r="BM1256"/>
      <c r="BZ1256"/>
    </row>
    <row r="1257" spans="51:78" x14ac:dyDescent="0.25">
      <c r="AY1257"/>
      <c r="AZ1257"/>
      <c r="BL1257"/>
      <c r="BM1257"/>
      <c r="BZ1257"/>
    </row>
    <row r="1258" spans="51:78" x14ac:dyDescent="0.25">
      <c r="AY1258"/>
      <c r="AZ1258"/>
      <c r="BL1258"/>
      <c r="BM1258"/>
      <c r="BZ1258"/>
    </row>
    <row r="1259" spans="51:78" x14ac:dyDescent="0.25">
      <c r="AY1259"/>
      <c r="AZ1259"/>
      <c r="BL1259"/>
      <c r="BM1259"/>
      <c r="BZ1259"/>
    </row>
    <row r="1260" spans="51:78" x14ac:dyDescent="0.25">
      <c r="AY1260"/>
      <c r="AZ1260"/>
      <c r="BL1260"/>
      <c r="BM1260"/>
      <c r="BZ1260"/>
    </row>
    <row r="1261" spans="51:78" x14ac:dyDescent="0.25">
      <c r="AY1261"/>
      <c r="AZ1261"/>
      <c r="BL1261"/>
      <c r="BM1261"/>
      <c r="BZ1261"/>
    </row>
    <row r="1262" spans="51:78" x14ac:dyDescent="0.25">
      <c r="AY1262"/>
      <c r="AZ1262"/>
      <c r="BL1262"/>
      <c r="BM1262"/>
      <c r="BZ1262"/>
    </row>
    <row r="1263" spans="51:78" x14ac:dyDescent="0.25">
      <c r="AY1263"/>
      <c r="AZ1263"/>
      <c r="BL1263"/>
      <c r="BM1263"/>
      <c r="BZ1263"/>
    </row>
    <row r="1264" spans="51:78" x14ac:dyDescent="0.25">
      <c r="AY1264"/>
      <c r="AZ1264"/>
      <c r="BL1264"/>
      <c r="BM1264"/>
      <c r="BZ1264"/>
    </row>
    <row r="1265" spans="51:78" x14ac:dyDescent="0.25">
      <c r="AY1265"/>
      <c r="AZ1265"/>
      <c r="BL1265"/>
      <c r="BM1265"/>
      <c r="BZ1265"/>
    </row>
    <row r="1266" spans="51:78" x14ac:dyDescent="0.25">
      <c r="AY1266"/>
      <c r="AZ1266"/>
      <c r="BL1266"/>
      <c r="BM1266"/>
      <c r="BZ1266"/>
    </row>
    <row r="1267" spans="51:78" x14ac:dyDescent="0.25">
      <c r="AY1267"/>
      <c r="AZ1267"/>
      <c r="BL1267"/>
      <c r="BM1267"/>
      <c r="BZ1267"/>
    </row>
    <row r="1268" spans="51:78" x14ac:dyDescent="0.25">
      <c r="AY1268"/>
      <c r="AZ1268"/>
      <c r="BL1268"/>
      <c r="BM1268"/>
      <c r="BZ1268"/>
    </row>
    <row r="1269" spans="51:78" x14ac:dyDescent="0.25">
      <c r="AY1269"/>
      <c r="AZ1269"/>
      <c r="BL1269"/>
      <c r="BM1269"/>
      <c r="BZ1269"/>
    </row>
    <row r="1270" spans="51:78" x14ac:dyDescent="0.25">
      <c r="AY1270"/>
      <c r="AZ1270"/>
      <c r="BL1270"/>
      <c r="BM1270"/>
      <c r="BZ1270"/>
    </row>
    <row r="1271" spans="51:78" x14ac:dyDescent="0.25">
      <c r="AY1271"/>
      <c r="AZ1271"/>
      <c r="BL1271"/>
      <c r="BM1271"/>
      <c r="BZ1271"/>
    </row>
    <row r="1272" spans="51:78" x14ac:dyDescent="0.25">
      <c r="AY1272"/>
      <c r="AZ1272"/>
      <c r="BL1272"/>
      <c r="BM1272"/>
      <c r="BZ1272"/>
    </row>
    <row r="1273" spans="51:78" x14ac:dyDescent="0.25">
      <c r="AY1273"/>
      <c r="AZ1273"/>
      <c r="BL1273"/>
      <c r="BM1273"/>
      <c r="BZ1273"/>
    </row>
    <row r="1274" spans="51:78" x14ac:dyDescent="0.25">
      <c r="AY1274"/>
      <c r="AZ1274"/>
      <c r="BL1274"/>
      <c r="BM1274"/>
      <c r="BZ1274"/>
    </row>
    <row r="1275" spans="51:78" x14ac:dyDescent="0.25">
      <c r="AY1275"/>
      <c r="AZ1275"/>
      <c r="BL1275"/>
      <c r="BM1275"/>
      <c r="BZ1275"/>
    </row>
    <row r="1276" spans="51:78" x14ac:dyDescent="0.25">
      <c r="AY1276"/>
      <c r="AZ1276"/>
      <c r="BL1276"/>
      <c r="BM1276"/>
      <c r="BZ1276"/>
    </row>
    <row r="1277" spans="51:78" x14ac:dyDescent="0.25">
      <c r="AY1277"/>
      <c r="AZ1277"/>
      <c r="BL1277"/>
      <c r="BM1277"/>
      <c r="BZ1277"/>
    </row>
    <row r="1278" spans="51:78" x14ac:dyDescent="0.25">
      <c r="AY1278"/>
      <c r="AZ1278"/>
      <c r="BL1278"/>
      <c r="BM1278"/>
      <c r="BZ1278"/>
    </row>
    <row r="1279" spans="51:78" x14ac:dyDescent="0.25">
      <c r="AY1279"/>
      <c r="AZ1279"/>
      <c r="BL1279"/>
      <c r="BM1279"/>
      <c r="BZ1279"/>
    </row>
    <row r="1280" spans="51:78" x14ac:dyDescent="0.25">
      <c r="AY1280"/>
      <c r="AZ1280"/>
      <c r="BL1280"/>
      <c r="BM1280"/>
      <c r="BZ1280"/>
    </row>
    <row r="1281" spans="51:78" x14ac:dyDescent="0.25">
      <c r="AY1281"/>
      <c r="AZ1281"/>
      <c r="BL1281"/>
      <c r="BM1281"/>
      <c r="BZ1281"/>
    </row>
    <row r="1282" spans="51:78" x14ac:dyDescent="0.25">
      <c r="AY1282"/>
      <c r="AZ1282"/>
      <c r="BL1282"/>
      <c r="BM1282"/>
      <c r="BZ1282"/>
    </row>
    <row r="1283" spans="51:78" x14ac:dyDescent="0.25">
      <c r="AY1283"/>
      <c r="AZ1283"/>
      <c r="BL1283"/>
      <c r="BM1283"/>
      <c r="BZ1283"/>
    </row>
    <row r="1284" spans="51:78" x14ac:dyDescent="0.25">
      <c r="AY1284"/>
      <c r="AZ1284"/>
      <c r="BL1284"/>
      <c r="BM1284"/>
      <c r="BZ1284"/>
    </row>
    <row r="1285" spans="51:78" x14ac:dyDescent="0.25">
      <c r="AY1285"/>
      <c r="AZ1285"/>
      <c r="BL1285"/>
      <c r="BM1285"/>
      <c r="BZ1285"/>
    </row>
    <row r="1286" spans="51:78" x14ac:dyDescent="0.25">
      <c r="AY1286"/>
      <c r="AZ1286"/>
      <c r="BL1286"/>
      <c r="BM1286"/>
      <c r="BZ1286"/>
    </row>
    <row r="1287" spans="51:78" x14ac:dyDescent="0.25">
      <c r="AY1287"/>
      <c r="AZ1287"/>
      <c r="BL1287"/>
      <c r="BM1287"/>
      <c r="BZ1287"/>
    </row>
    <row r="1288" spans="51:78" x14ac:dyDescent="0.25">
      <c r="AY1288"/>
      <c r="AZ1288"/>
      <c r="BL1288"/>
      <c r="BM1288"/>
      <c r="BZ1288"/>
    </row>
    <row r="1289" spans="51:78" x14ac:dyDescent="0.25">
      <c r="AY1289"/>
      <c r="AZ1289"/>
      <c r="BL1289"/>
      <c r="BM1289"/>
      <c r="BZ1289"/>
    </row>
    <row r="1290" spans="51:78" x14ac:dyDescent="0.25">
      <c r="AY1290"/>
      <c r="AZ1290"/>
      <c r="BL1290"/>
      <c r="BM1290"/>
      <c r="BZ1290"/>
    </row>
    <row r="1291" spans="51:78" x14ac:dyDescent="0.25">
      <c r="AY1291"/>
      <c r="AZ1291"/>
      <c r="BL1291"/>
      <c r="BM1291"/>
      <c r="BZ1291"/>
    </row>
    <row r="1292" spans="51:78" x14ac:dyDescent="0.25">
      <c r="AY1292"/>
      <c r="AZ1292"/>
      <c r="BL1292"/>
      <c r="BM1292"/>
      <c r="BZ1292"/>
    </row>
    <row r="1293" spans="51:78" x14ac:dyDescent="0.25">
      <c r="AY1293"/>
      <c r="AZ1293"/>
      <c r="BL1293"/>
      <c r="BM1293"/>
      <c r="BZ1293"/>
    </row>
    <row r="1294" spans="51:78" x14ac:dyDescent="0.25">
      <c r="AY1294"/>
      <c r="AZ1294"/>
      <c r="BL1294"/>
      <c r="BM1294"/>
      <c r="BZ1294"/>
    </row>
    <row r="1295" spans="51:78" x14ac:dyDescent="0.25">
      <c r="AY1295"/>
      <c r="AZ1295"/>
      <c r="BL1295"/>
      <c r="BM1295"/>
      <c r="BZ1295"/>
    </row>
    <row r="1296" spans="51:78" x14ac:dyDescent="0.25">
      <c r="AY1296"/>
      <c r="AZ1296"/>
      <c r="BL1296"/>
      <c r="BM1296"/>
      <c r="BZ1296"/>
    </row>
    <row r="1297" spans="51:78" x14ac:dyDescent="0.25">
      <c r="AY1297"/>
      <c r="AZ1297"/>
      <c r="BL1297"/>
      <c r="BM1297"/>
      <c r="BZ1297"/>
    </row>
    <row r="1298" spans="51:78" x14ac:dyDescent="0.25">
      <c r="AY1298"/>
      <c r="AZ1298"/>
      <c r="BL1298"/>
      <c r="BM1298"/>
      <c r="BZ1298"/>
    </row>
    <row r="1299" spans="51:78" x14ac:dyDescent="0.25">
      <c r="AY1299"/>
      <c r="AZ1299"/>
      <c r="BL1299"/>
      <c r="BM1299"/>
      <c r="BZ1299"/>
    </row>
    <row r="1300" spans="51:78" x14ac:dyDescent="0.25">
      <c r="AY1300"/>
      <c r="AZ1300"/>
      <c r="BL1300"/>
      <c r="BM1300"/>
      <c r="BZ1300"/>
    </row>
    <row r="1301" spans="51:78" x14ac:dyDescent="0.25">
      <c r="AY1301"/>
      <c r="AZ1301"/>
      <c r="BL1301"/>
      <c r="BM1301"/>
      <c r="BZ1301"/>
    </row>
    <row r="1302" spans="51:78" x14ac:dyDescent="0.25">
      <c r="AY1302"/>
      <c r="AZ1302"/>
      <c r="BL1302"/>
      <c r="BM1302"/>
      <c r="BZ1302"/>
    </row>
    <row r="1303" spans="51:78" x14ac:dyDescent="0.25">
      <c r="AY1303"/>
      <c r="AZ1303"/>
      <c r="BL1303"/>
      <c r="BM1303"/>
      <c r="BZ1303"/>
    </row>
    <row r="1304" spans="51:78" x14ac:dyDescent="0.25">
      <c r="AY1304"/>
      <c r="AZ1304"/>
      <c r="BL1304"/>
      <c r="BM1304"/>
      <c r="BZ1304"/>
    </row>
    <row r="1305" spans="51:78" x14ac:dyDescent="0.25">
      <c r="AY1305"/>
      <c r="AZ1305"/>
      <c r="BL1305"/>
      <c r="BM1305"/>
      <c r="BZ1305"/>
    </row>
    <row r="1306" spans="51:78" x14ac:dyDescent="0.25">
      <c r="AY1306"/>
      <c r="AZ1306"/>
      <c r="BL1306"/>
      <c r="BM1306"/>
      <c r="BZ1306"/>
    </row>
    <row r="1307" spans="51:78" x14ac:dyDescent="0.25">
      <c r="AY1307"/>
      <c r="AZ1307"/>
      <c r="BL1307"/>
      <c r="BM1307"/>
      <c r="BZ1307"/>
    </row>
    <row r="1308" spans="51:78" x14ac:dyDescent="0.25">
      <c r="AY1308"/>
      <c r="AZ1308"/>
      <c r="BL1308"/>
      <c r="BM1308"/>
      <c r="BZ1308"/>
    </row>
    <row r="1309" spans="51:78" x14ac:dyDescent="0.25">
      <c r="AY1309"/>
      <c r="AZ1309"/>
      <c r="BL1309"/>
      <c r="BM1309"/>
      <c r="BZ1309"/>
    </row>
    <row r="1310" spans="51:78" x14ac:dyDescent="0.25">
      <c r="AY1310"/>
      <c r="AZ1310"/>
      <c r="BL1310"/>
      <c r="BM1310"/>
      <c r="BZ1310"/>
    </row>
    <row r="1311" spans="51:78" x14ac:dyDescent="0.25">
      <c r="AY1311"/>
      <c r="AZ1311"/>
      <c r="BL1311"/>
      <c r="BM1311"/>
      <c r="BZ1311"/>
    </row>
    <row r="1312" spans="51:78" x14ac:dyDescent="0.25">
      <c r="AY1312"/>
      <c r="AZ1312"/>
      <c r="BL1312"/>
      <c r="BM1312"/>
      <c r="BZ1312"/>
    </row>
    <row r="1313" spans="51:78" x14ac:dyDescent="0.25">
      <c r="AY1313"/>
      <c r="AZ1313"/>
      <c r="BL1313"/>
      <c r="BM1313"/>
      <c r="BZ1313"/>
    </row>
    <row r="1314" spans="51:78" x14ac:dyDescent="0.25">
      <c r="AY1314"/>
      <c r="AZ1314"/>
      <c r="BL1314"/>
      <c r="BM1314"/>
      <c r="BZ1314"/>
    </row>
    <row r="1315" spans="51:78" x14ac:dyDescent="0.25">
      <c r="AY1315"/>
      <c r="AZ1315"/>
      <c r="BL1315"/>
      <c r="BM1315"/>
      <c r="BZ1315"/>
    </row>
    <row r="1316" spans="51:78" x14ac:dyDescent="0.25">
      <c r="AY1316"/>
      <c r="AZ1316"/>
      <c r="BL1316"/>
      <c r="BM1316"/>
      <c r="BZ1316"/>
    </row>
    <row r="1317" spans="51:78" x14ac:dyDescent="0.25">
      <c r="AY1317"/>
      <c r="AZ1317"/>
      <c r="BL1317"/>
      <c r="BM1317"/>
      <c r="BZ1317"/>
    </row>
    <row r="1318" spans="51:78" x14ac:dyDescent="0.25">
      <c r="AY1318"/>
      <c r="AZ1318"/>
      <c r="BL1318"/>
      <c r="BM1318"/>
      <c r="BZ1318"/>
    </row>
    <row r="1319" spans="51:78" x14ac:dyDescent="0.25">
      <c r="AY1319"/>
      <c r="AZ1319"/>
      <c r="BL1319"/>
      <c r="BM1319"/>
      <c r="BZ1319"/>
    </row>
    <row r="1320" spans="51:78" x14ac:dyDescent="0.25">
      <c r="AY1320"/>
      <c r="AZ1320"/>
      <c r="BL1320"/>
      <c r="BM1320"/>
      <c r="BZ1320"/>
    </row>
    <row r="1321" spans="51:78" x14ac:dyDescent="0.25">
      <c r="AY1321"/>
      <c r="AZ1321"/>
      <c r="BL1321"/>
      <c r="BM1321"/>
      <c r="BZ1321"/>
    </row>
    <row r="1322" spans="51:78" x14ac:dyDescent="0.25">
      <c r="AY1322"/>
      <c r="AZ1322"/>
      <c r="BL1322"/>
      <c r="BM1322"/>
      <c r="BZ1322"/>
    </row>
    <row r="1323" spans="51:78" x14ac:dyDescent="0.25">
      <c r="AY1323"/>
      <c r="AZ1323"/>
      <c r="BL1323"/>
      <c r="BM1323"/>
      <c r="BZ1323"/>
    </row>
    <row r="1324" spans="51:78" x14ac:dyDescent="0.25">
      <c r="AY1324"/>
      <c r="AZ1324"/>
      <c r="BL1324"/>
      <c r="BM1324"/>
      <c r="BZ1324"/>
    </row>
    <row r="1325" spans="51:78" x14ac:dyDescent="0.25">
      <c r="AY1325"/>
      <c r="AZ1325"/>
      <c r="BL1325"/>
      <c r="BM1325"/>
      <c r="BZ1325"/>
    </row>
    <row r="1326" spans="51:78" x14ac:dyDescent="0.25">
      <c r="AY1326"/>
      <c r="AZ1326"/>
      <c r="BL1326"/>
      <c r="BM1326"/>
      <c r="BZ1326"/>
    </row>
    <row r="1327" spans="51:78" x14ac:dyDescent="0.25">
      <c r="AY1327"/>
      <c r="AZ1327"/>
      <c r="BL1327"/>
      <c r="BM1327"/>
      <c r="BZ1327"/>
    </row>
    <row r="1328" spans="51:78" x14ac:dyDescent="0.25">
      <c r="AY1328"/>
      <c r="AZ1328"/>
      <c r="BL1328"/>
      <c r="BM1328"/>
      <c r="BZ1328"/>
    </row>
    <row r="1329" spans="51:78" x14ac:dyDescent="0.25">
      <c r="AY1329"/>
      <c r="AZ1329"/>
      <c r="BL1329"/>
      <c r="BM1329"/>
      <c r="BZ1329"/>
    </row>
    <row r="1330" spans="51:78" x14ac:dyDescent="0.25">
      <c r="AY1330"/>
      <c r="AZ1330"/>
      <c r="BL1330"/>
      <c r="BM1330"/>
      <c r="BZ1330"/>
    </row>
    <row r="1331" spans="51:78" x14ac:dyDescent="0.25">
      <c r="AY1331"/>
      <c r="AZ1331"/>
      <c r="BL1331"/>
      <c r="BM1331"/>
      <c r="BZ1331"/>
    </row>
    <row r="1332" spans="51:78" x14ac:dyDescent="0.25">
      <c r="AY1332"/>
      <c r="AZ1332"/>
      <c r="BL1332"/>
      <c r="BM1332"/>
      <c r="BZ1332"/>
    </row>
    <row r="1333" spans="51:78" x14ac:dyDescent="0.25">
      <c r="AY1333"/>
      <c r="AZ1333"/>
      <c r="BL1333"/>
      <c r="BM1333"/>
      <c r="BZ1333"/>
    </row>
    <row r="1334" spans="51:78" x14ac:dyDescent="0.25">
      <c r="AY1334"/>
      <c r="AZ1334"/>
      <c r="BL1334"/>
      <c r="BM1334"/>
      <c r="BZ1334"/>
    </row>
    <row r="1335" spans="51:78" x14ac:dyDescent="0.25">
      <c r="AY1335"/>
      <c r="AZ1335"/>
      <c r="BL1335"/>
      <c r="BM1335"/>
      <c r="BZ1335"/>
    </row>
    <row r="1336" spans="51:78" x14ac:dyDescent="0.25">
      <c r="AY1336"/>
      <c r="AZ1336"/>
      <c r="BL1336"/>
      <c r="BM1336"/>
      <c r="BZ1336"/>
    </row>
    <row r="1337" spans="51:78" x14ac:dyDescent="0.25">
      <c r="AY1337"/>
      <c r="AZ1337"/>
      <c r="BL1337"/>
      <c r="BM1337"/>
      <c r="BZ1337"/>
    </row>
    <row r="1338" spans="51:78" x14ac:dyDescent="0.25">
      <c r="AY1338"/>
      <c r="AZ1338"/>
      <c r="BL1338"/>
      <c r="BM1338"/>
      <c r="BZ1338"/>
    </row>
    <row r="1339" spans="51:78" x14ac:dyDescent="0.25">
      <c r="AY1339"/>
      <c r="AZ1339"/>
      <c r="BL1339"/>
      <c r="BM1339"/>
      <c r="BZ1339"/>
    </row>
    <row r="1340" spans="51:78" x14ac:dyDescent="0.25">
      <c r="AY1340"/>
      <c r="AZ1340"/>
      <c r="BL1340"/>
      <c r="BM1340"/>
      <c r="BZ1340"/>
    </row>
    <row r="1341" spans="51:78" x14ac:dyDescent="0.25">
      <c r="AY1341"/>
      <c r="AZ1341"/>
      <c r="BL1341"/>
      <c r="BM1341"/>
      <c r="BZ1341"/>
    </row>
    <row r="1342" spans="51:78" x14ac:dyDescent="0.25">
      <c r="AY1342"/>
      <c r="AZ1342"/>
      <c r="BL1342"/>
      <c r="BM1342"/>
      <c r="BZ1342"/>
    </row>
    <row r="1343" spans="51:78" x14ac:dyDescent="0.25">
      <c r="AY1343"/>
      <c r="AZ1343"/>
      <c r="BL1343"/>
      <c r="BM1343"/>
      <c r="BZ1343"/>
    </row>
    <row r="1344" spans="51:78" x14ac:dyDescent="0.25">
      <c r="AY1344"/>
      <c r="AZ1344"/>
      <c r="BL1344"/>
      <c r="BM1344"/>
      <c r="BZ1344"/>
    </row>
    <row r="1345" spans="51:78" x14ac:dyDescent="0.25">
      <c r="AY1345"/>
      <c r="AZ1345"/>
      <c r="BL1345"/>
      <c r="BM1345"/>
      <c r="BZ1345"/>
    </row>
    <row r="1346" spans="51:78" x14ac:dyDescent="0.25">
      <c r="AY1346"/>
      <c r="AZ1346"/>
      <c r="BL1346"/>
      <c r="BM1346"/>
      <c r="BZ1346"/>
    </row>
    <row r="1347" spans="51:78" x14ac:dyDescent="0.25">
      <c r="AY1347"/>
      <c r="AZ1347"/>
      <c r="BL1347"/>
      <c r="BM1347"/>
      <c r="BZ1347"/>
    </row>
    <row r="1348" spans="51:78" x14ac:dyDescent="0.25">
      <c r="AY1348"/>
      <c r="AZ1348"/>
      <c r="BL1348"/>
      <c r="BM1348"/>
      <c r="BZ1348"/>
    </row>
    <row r="1349" spans="51:78" x14ac:dyDescent="0.25">
      <c r="AY1349"/>
      <c r="AZ1349"/>
      <c r="BL1349"/>
      <c r="BM1349"/>
      <c r="BZ1349"/>
    </row>
    <row r="1350" spans="51:78" x14ac:dyDescent="0.25">
      <c r="AY1350"/>
      <c r="AZ1350"/>
      <c r="BL1350"/>
      <c r="BM1350"/>
      <c r="BZ1350"/>
    </row>
    <row r="1351" spans="51:78" x14ac:dyDescent="0.25">
      <c r="AY1351"/>
      <c r="AZ1351"/>
      <c r="BL1351"/>
      <c r="BM1351"/>
      <c r="BZ1351"/>
    </row>
    <row r="1352" spans="51:78" x14ac:dyDescent="0.25">
      <c r="AY1352"/>
      <c r="AZ1352"/>
      <c r="BL1352"/>
      <c r="BM1352"/>
      <c r="BZ1352"/>
    </row>
    <row r="1353" spans="51:78" x14ac:dyDescent="0.25">
      <c r="AY1353"/>
      <c r="AZ1353"/>
      <c r="BL1353"/>
      <c r="BM1353"/>
      <c r="BZ1353"/>
    </row>
    <row r="1354" spans="51:78" x14ac:dyDescent="0.25">
      <c r="AY1354"/>
      <c r="AZ1354"/>
      <c r="BL1354"/>
      <c r="BM1354"/>
      <c r="BZ1354"/>
    </row>
    <row r="1355" spans="51:78" x14ac:dyDescent="0.25">
      <c r="AY1355"/>
      <c r="AZ1355"/>
      <c r="BL1355"/>
      <c r="BM1355"/>
      <c r="BZ1355"/>
    </row>
    <row r="1356" spans="51:78" x14ac:dyDescent="0.25">
      <c r="AY1356"/>
      <c r="AZ1356"/>
      <c r="BL1356"/>
      <c r="BM1356"/>
      <c r="BZ1356"/>
    </row>
    <row r="1357" spans="51:78" x14ac:dyDescent="0.25">
      <c r="AY1357"/>
      <c r="AZ1357"/>
      <c r="BL1357"/>
      <c r="BM1357"/>
      <c r="BZ1357"/>
    </row>
    <row r="1358" spans="51:78" x14ac:dyDescent="0.25">
      <c r="AY1358"/>
      <c r="AZ1358"/>
      <c r="BL1358"/>
      <c r="BM1358"/>
      <c r="BZ1358"/>
    </row>
    <row r="1359" spans="51:78" x14ac:dyDescent="0.25">
      <c r="AY1359"/>
      <c r="AZ1359"/>
      <c r="BL1359"/>
      <c r="BM1359"/>
      <c r="BZ1359"/>
    </row>
    <row r="1360" spans="51:78" x14ac:dyDescent="0.25">
      <c r="AY1360"/>
      <c r="AZ1360"/>
      <c r="BL1360"/>
      <c r="BM1360"/>
      <c r="BZ1360"/>
    </row>
    <row r="1361" spans="51:78" x14ac:dyDescent="0.25">
      <c r="AY1361"/>
      <c r="AZ1361"/>
      <c r="BL1361"/>
      <c r="BM1361"/>
      <c r="BZ1361"/>
    </row>
    <row r="1362" spans="51:78" x14ac:dyDescent="0.25">
      <c r="AY1362"/>
      <c r="AZ1362"/>
      <c r="BL1362"/>
      <c r="BM1362"/>
      <c r="BZ1362"/>
    </row>
    <row r="1363" spans="51:78" x14ac:dyDescent="0.25">
      <c r="AY1363"/>
      <c r="AZ1363"/>
      <c r="BL1363"/>
      <c r="BM1363"/>
      <c r="BZ1363"/>
    </row>
    <row r="1364" spans="51:78" x14ac:dyDescent="0.25">
      <c r="AY1364"/>
      <c r="AZ1364"/>
      <c r="BL1364"/>
      <c r="BM1364"/>
      <c r="BZ1364"/>
    </row>
    <row r="1365" spans="51:78" x14ac:dyDescent="0.25">
      <c r="AY1365"/>
      <c r="AZ1365"/>
      <c r="BL1365"/>
      <c r="BM1365"/>
      <c r="BZ1365"/>
    </row>
    <row r="1366" spans="51:78" x14ac:dyDescent="0.25">
      <c r="AY1366"/>
      <c r="AZ1366"/>
      <c r="BL1366"/>
      <c r="BM1366"/>
      <c r="BZ1366"/>
    </row>
    <row r="1367" spans="51:78" x14ac:dyDescent="0.25">
      <c r="AY1367"/>
      <c r="AZ1367"/>
      <c r="BL1367"/>
      <c r="BM1367"/>
      <c r="BZ1367"/>
    </row>
    <row r="1368" spans="51:78" x14ac:dyDescent="0.25">
      <c r="AY1368"/>
      <c r="AZ1368"/>
      <c r="BL1368"/>
      <c r="BM1368"/>
      <c r="BZ1368"/>
    </row>
    <row r="1369" spans="51:78" x14ac:dyDescent="0.25">
      <c r="AY1369"/>
      <c r="AZ1369"/>
      <c r="BL1369"/>
      <c r="BM1369"/>
      <c r="BZ1369"/>
    </row>
    <row r="1370" spans="51:78" x14ac:dyDescent="0.25">
      <c r="AY1370"/>
      <c r="AZ1370"/>
      <c r="BL1370"/>
      <c r="BM1370"/>
      <c r="BZ1370"/>
    </row>
    <row r="1371" spans="51:78" x14ac:dyDescent="0.25">
      <c r="AY1371"/>
      <c r="AZ1371"/>
      <c r="BL1371"/>
      <c r="BM1371"/>
      <c r="BZ1371"/>
    </row>
    <row r="1372" spans="51:78" x14ac:dyDescent="0.25">
      <c r="AY1372"/>
      <c r="AZ1372"/>
      <c r="BL1372"/>
      <c r="BM1372"/>
      <c r="BZ1372"/>
    </row>
    <row r="1373" spans="51:78" x14ac:dyDescent="0.25">
      <c r="AY1373"/>
      <c r="AZ1373"/>
      <c r="BL1373"/>
      <c r="BM1373"/>
      <c r="BZ1373"/>
    </row>
    <row r="1374" spans="51:78" x14ac:dyDescent="0.25">
      <c r="AY1374"/>
      <c r="AZ1374"/>
      <c r="BL1374"/>
      <c r="BM1374"/>
      <c r="BZ1374"/>
    </row>
    <row r="1375" spans="51:78" x14ac:dyDescent="0.25">
      <c r="AY1375"/>
      <c r="AZ1375"/>
      <c r="BL1375"/>
      <c r="BM1375"/>
      <c r="BZ1375"/>
    </row>
    <row r="1376" spans="51:78" x14ac:dyDescent="0.25">
      <c r="AY1376"/>
      <c r="AZ1376"/>
      <c r="BL1376"/>
      <c r="BM1376"/>
      <c r="BZ1376"/>
    </row>
    <row r="1377" spans="51:78" x14ac:dyDescent="0.25">
      <c r="AY1377"/>
      <c r="AZ1377"/>
      <c r="BL1377"/>
      <c r="BM1377"/>
      <c r="BZ1377"/>
    </row>
    <row r="1378" spans="51:78" x14ac:dyDescent="0.25">
      <c r="AY1378"/>
      <c r="AZ1378"/>
      <c r="BL1378"/>
      <c r="BM1378"/>
      <c r="BZ1378"/>
    </row>
    <row r="1379" spans="51:78" x14ac:dyDescent="0.25">
      <c r="AY1379"/>
      <c r="AZ1379"/>
      <c r="BL1379"/>
      <c r="BM1379"/>
      <c r="BZ1379"/>
    </row>
    <row r="1380" spans="51:78" x14ac:dyDescent="0.25">
      <c r="AY1380"/>
      <c r="AZ1380"/>
      <c r="BL1380"/>
      <c r="BM1380"/>
      <c r="BZ1380"/>
    </row>
    <row r="1381" spans="51:78" x14ac:dyDescent="0.25">
      <c r="AY1381"/>
      <c r="AZ1381"/>
      <c r="BL1381"/>
      <c r="BM1381"/>
      <c r="BZ1381"/>
    </row>
    <row r="1382" spans="51:78" x14ac:dyDescent="0.25">
      <c r="AY1382"/>
      <c r="AZ1382"/>
      <c r="BL1382"/>
      <c r="BM1382"/>
      <c r="BZ1382"/>
    </row>
    <row r="1383" spans="51:78" x14ac:dyDescent="0.25">
      <c r="AY1383"/>
      <c r="AZ1383"/>
      <c r="BL1383"/>
      <c r="BM1383"/>
      <c r="BZ1383"/>
    </row>
    <row r="1384" spans="51:78" x14ac:dyDescent="0.25">
      <c r="AY1384"/>
      <c r="AZ1384"/>
      <c r="BL1384"/>
      <c r="BM1384"/>
      <c r="BZ1384"/>
    </row>
    <row r="1385" spans="51:78" x14ac:dyDescent="0.25">
      <c r="AY1385"/>
      <c r="AZ1385"/>
      <c r="BL1385"/>
      <c r="BM1385"/>
      <c r="BZ1385"/>
    </row>
    <row r="1386" spans="51:78" x14ac:dyDescent="0.25">
      <c r="AY1386"/>
      <c r="AZ1386"/>
      <c r="BL1386"/>
      <c r="BM1386"/>
      <c r="BZ1386"/>
    </row>
    <row r="1387" spans="51:78" x14ac:dyDescent="0.25">
      <c r="AY1387"/>
      <c r="AZ1387"/>
      <c r="BL1387"/>
      <c r="BM1387"/>
      <c r="BZ1387"/>
    </row>
    <row r="1388" spans="51:78" x14ac:dyDescent="0.25">
      <c r="AY1388"/>
      <c r="AZ1388"/>
      <c r="BL1388"/>
      <c r="BM1388"/>
      <c r="BZ1388"/>
    </row>
    <row r="1389" spans="51:78" x14ac:dyDescent="0.25">
      <c r="AY1389"/>
      <c r="AZ1389"/>
      <c r="BL1389"/>
      <c r="BM1389"/>
      <c r="BZ1389"/>
    </row>
    <row r="1390" spans="51:78" x14ac:dyDescent="0.25">
      <c r="AY1390"/>
      <c r="AZ1390"/>
      <c r="BL1390"/>
      <c r="BM1390"/>
      <c r="BZ1390"/>
    </row>
    <row r="1391" spans="51:78" x14ac:dyDescent="0.25">
      <c r="AY1391"/>
      <c r="AZ1391"/>
      <c r="BL1391"/>
      <c r="BM1391"/>
      <c r="BZ1391"/>
    </row>
    <row r="1392" spans="51:78" x14ac:dyDescent="0.25">
      <c r="AY1392"/>
      <c r="AZ1392"/>
      <c r="BL1392"/>
      <c r="BM1392"/>
      <c r="BZ1392"/>
    </row>
    <row r="1393" spans="51:78" x14ac:dyDescent="0.25">
      <c r="AY1393"/>
      <c r="AZ1393"/>
      <c r="BL1393"/>
      <c r="BM1393"/>
      <c r="BZ1393"/>
    </row>
    <row r="1394" spans="51:78" x14ac:dyDescent="0.25">
      <c r="AY1394"/>
      <c r="AZ1394"/>
      <c r="BL1394"/>
      <c r="BM1394"/>
      <c r="BZ1394"/>
    </row>
    <row r="1395" spans="51:78" x14ac:dyDescent="0.25">
      <c r="AY1395"/>
      <c r="AZ1395"/>
      <c r="BL1395"/>
      <c r="BM1395"/>
      <c r="BZ1395"/>
    </row>
    <row r="1396" spans="51:78" x14ac:dyDescent="0.25">
      <c r="AY1396"/>
      <c r="AZ1396"/>
      <c r="BL1396"/>
      <c r="BM1396"/>
      <c r="BZ1396"/>
    </row>
    <row r="1397" spans="51:78" x14ac:dyDescent="0.25">
      <c r="AY1397"/>
      <c r="AZ1397"/>
      <c r="BL1397"/>
      <c r="BM1397"/>
      <c r="BZ1397"/>
    </row>
    <row r="1398" spans="51:78" x14ac:dyDescent="0.25">
      <c r="AY1398"/>
      <c r="AZ1398"/>
      <c r="BL1398"/>
      <c r="BM1398"/>
      <c r="BZ1398"/>
    </row>
    <row r="1399" spans="51:78" x14ac:dyDescent="0.25">
      <c r="AY1399"/>
      <c r="AZ1399"/>
      <c r="BL1399"/>
      <c r="BM1399"/>
      <c r="BZ1399"/>
    </row>
    <row r="1400" spans="51:78" x14ac:dyDescent="0.25">
      <c r="AY1400"/>
      <c r="AZ1400"/>
      <c r="BL1400"/>
      <c r="BM1400"/>
      <c r="BZ1400"/>
    </row>
    <row r="1401" spans="51:78" x14ac:dyDescent="0.25">
      <c r="AY1401"/>
      <c r="AZ1401"/>
      <c r="BL1401"/>
      <c r="BM1401"/>
      <c r="BZ1401"/>
    </row>
    <row r="1402" spans="51:78" x14ac:dyDescent="0.25">
      <c r="AY1402"/>
      <c r="AZ1402"/>
      <c r="BL1402"/>
      <c r="BM1402"/>
      <c r="BZ1402"/>
    </row>
    <row r="1403" spans="51:78" x14ac:dyDescent="0.25">
      <c r="AY1403"/>
      <c r="AZ1403"/>
      <c r="BL1403"/>
      <c r="BM1403"/>
      <c r="BZ1403"/>
    </row>
    <row r="1404" spans="51:78" x14ac:dyDescent="0.25">
      <c r="AY1404"/>
      <c r="AZ1404"/>
      <c r="BL1404"/>
      <c r="BM1404"/>
      <c r="BZ1404"/>
    </row>
    <row r="1405" spans="51:78" x14ac:dyDescent="0.25">
      <c r="AY1405"/>
      <c r="AZ1405"/>
      <c r="BL1405"/>
      <c r="BM1405"/>
      <c r="BZ1405"/>
    </row>
    <row r="1406" spans="51:78" x14ac:dyDescent="0.25">
      <c r="AY1406"/>
      <c r="AZ1406"/>
      <c r="BL1406"/>
      <c r="BM1406"/>
      <c r="BZ1406"/>
    </row>
    <row r="1407" spans="51:78" x14ac:dyDescent="0.25">
      <c r="AY1407"/>
      <c r="AZ1407"/>
      <c r="BL1407"/>
      <c r="BM1407"/>
      <c r="BZ1407"/>
    </row>
    <row r="1408" spans="51:78" x14ac:dyDescent="0.25">
      <c r="AY1408"/>
      <c r="AZ1408"/>
      <c r="BL1408"/>
      <c r="BM1408"/>
      <c r="BZ1408"/>
    </row>
    <row r="1409" spans="51:78" x14ac:dyDescent="0.25">
      <c r="AY1409"/>
      <c r="AZ1409"/>
      <c r="BL1409"/>
      <c r="BM1409"/>
      <c r="BZ1409"/>
    </row>
    <row r="1410" spans="51:78" x14ac:dyDescent="0.25">
      <c r="AY1410"/>
      <c r="AZ1410"/>
      <c r="BL1410"/>
      <c r="BM1410"/>
      <c r="BZ1410"/>
    </row>
    <row r="1411" spans="51:78" x14ac:dyDescent="0.25">
      <c r="AY1411"/>
      <c r="AZ1411"/>
      <c r="BL1411"/>
      <c r="BM1411"/>
      <c r="BZ1411"/>
    </row>
    <row r="1412" spans="51:78" x14ac:dyDescent="0.25">
      <c r="AY1412"/>
      <c r="AZ1412"/>
      <c r="BL1412"/>
      <c r="BM1412"/>
      <c r="BZ1412"/>
    </row>
    <row r="1413" spans="51:78" x14ac:dyDescent="0.25">
      <c r="AY1413"/>
      <c r="AZ1413"/>
      <c r="BL1413"/>
      <c r="BM1413"/>
      <c r="BZ1413"/>
    </row>
    <row r="1414" spans="51:78" x14ac:dyDescent="0.25">
      <c r="AY1414"/>
      <c r="AZ1414"/>
      <c r="BL1414"/>
      <c r="BM1414"/>
      <c r="BZ1414"/>
    </row>
    <row r="1415" spans="51:78" x14ac:dyDescent="0.25">
      <c r="AY1415"/>
      <c r="AZ1415"/>
      <c r="BL1415"/>
      <c r="BM1415"/>
      <c r="BZ1415"/>
    </row>
    <row r="1416" spans="51:78" x14ac:dyDescent="0.25">
      <c r="AY1416"/>
      <c r="AZ1416"/>
      <c r="BL1416"/>
      <c r="BM1416"/>
      <c r="BZ1416"/>
    </row>
    <row r="1417" spans="51:78" x14ac:dyDescent="0.25">
      <c r="AY1417"/>
      <c r="AZ1417"/>
      <c r="BL1417"/>
      <c r="BM1417"/>
      <c r="BZ1417"/>
    </row>
    <row r="1418" spans="51:78" x14ac:dyDescent="0.25">
      <c r="AY1418"/>
      <c r="AZ1418"/>
      <c r="BL1418"/>
      <c r="BM1418"/>
      <c r="BZ1418"/>
    </row>
    <row r="1419" spans="51:78" x14ac:dyDescent="0.25">
      <c r="AY1419"/>
      <c r="AZ1419"/>
      <c r="BL1419"/>
      <c r="BM1419"/>
      <c r="BZ1419"/>
    </row>
    <row r="1420" spans="51:78" x14ac:dyDescent="0.25">
      <c r="AY1420"/>
      <c r="AZ1420"/>
      <c r="BL1420"/>
      <c r="BM1420"/>
      <c r="BZ1420"/>
    </row>
    <row r="1421" spans="51:78" x14ac:dyDescent="0.25">
      <c r="AY1421"/>
      <c r="AZ1421"/>
      <c r="BL1421"/>
      <c r="BM1421"/>
      <c r="BZ1421"/>
    </row>
    <row r="1422" spans="51:78" x14ac:dyDescent="0.25">
      <c r="AY1422"/>
      <c r="AZ1422"/>
      <c r="BL1422"/>
      <c r="BM1422"/>
      <c r="BZ1422"/>
    </row>
    <row r="1423" spans="51:78" x14ac:dyDescent="0.25">
      <c r="AY1423"/>
      <c r="AZ1423"/>
      <c r="BL1423"/>
      <c r="BM1423"/>
      <c r="BZ1423"/>
    </row>
    <row r="1424" spans="51:78" x14ac:dyDescent="0.25">
      <c r="AY1424"/>
      <c r="AZ1424"/>
      <c r="BL1424"/>
      <c r="BM1424"/>
      <c r="BZ1424"/>
    </row>
    <row r="1425" spans="51:78" x14ac:dyDescent="0.25">
      <c r="AY1425"/>
      <c r="AZ1425"/>
      <c r="BL1425"/>
      <c r="BM1425"/>
      <c r="BZ1425"/>
    </row>
    <row r="1426" spans="51:78" x14ac:dyDescent="0.25">
      <c r="AY1426"/>
      <c r="AZ1426"/>
      <c r="BL1426"/>
      <c r="BM1426"/>
      <c r="BZ1426"/>
    </row>
    <row r="1427" spans="51:78" x14ac:dyDescent="0.25">
      <c r="AY1427"/>
      <c r="AZ1427"/>
      <c r="BL1427"/>
      <c r="BM1427"/>
      <c r="BZ1427"/>
    </row>
    <row r="1428" spans="51:78" x14ac:dyDescent="0.25">
      <c r="AY1428"/>
      <c r="AZ1428"/>
      <c r="BL1428"/>
      <c r="BM1428"/>
      <c r="BZ1428"/>
    </row>
    <row r="1429" spans="51:78" x14ac:dyDescent="0.25">
      <c r="AY1429"/>
      <c r="AZ1429"/>
      <c r="BL1429"/>
      <c r="BM1429"/>
      <c r="BZ1429"/>
    </row>
    <row r="1430" spans="51:78" x14ac:dyDescent="0.25">
      <c r="AY1430"/>
      <c r="AZ1430"/>
      <c r="BL1430"/>
      <c r="BM1430"/>
      <c r="BZ1430"/>
    </row>
    <row r="1431" spans="51:78" x14ac:dyDescent="0.25">
      <c r="AY1431"/>
      <c r="AZ1431"/>
      <c r="BL1431"/>
      <c r="BM1431"/>
      <c r="BZ1431"/>
    </row>
    <row r="1432" spans="51:78" x14ac:dyDescent="0.25">
      <c r="AY1432"/>
      <c r="AZ1432"/>
      <c r="BL1432"/>
      <c r="BM1432"/>
      <c r="BZ1432"/>
    </row>
    <row r="1433" spans="51:78" x14ac:dyDescent="0.25">
      <c r="AY1433"/>
      <c r="AZ1433"/>
      <c r="BL1433"/>
      <c r="BM1433"/>
      <c r="BZ1433"/>
    </row>
    <row r="1434" spans="51:78" x14ac:dyDescent="0.25">
      <c r="AY1434"/>
      <c r="AZ1434"/>
      <c r="BL1434"/>
      <c r="BM1434"/>
      <c r="BZ1434"/>
    </row>
    <row r="1435" spans="51:78" x14ac:dyDescent="0.25">
      <c r="AY1435"/>
      <c r="AZ1435"/>
      <c r="BL1435"/>
      <c r="BM1435"/>
      <c r="BZ1435"/>
    </row>
    <row r="1436" spans="51:78" x14ac:dyDescent="0.25">
      <c r="AY1436"/>
      <c r="AZ1436"/>
      <c r="BL1436"/>
      <c r="BM1436"/>
      <c r="BZ1436"/>
    </row>
    <row r="1437" spans="51:78" x14ac:dyDescent="0.25">
      <c r="AY1437"/>
      <c r="AZ1437"/>
      <c r="BL1437"/>
      <c r="BM1437"/>
      <c r="BZ1437"/>
    </row>
    <row r="1438" spans="51:78" x14ac:dyDescent="0.25">
      <c r="AY1438"/>
      <c r="AZ1438"/>
      <c r="BL1438"/>
      <c r="BM1438"/>
      <c r="BZ1438"/>
    </row>
    <row r="1439" spans="51:78" x14ac:dyDescent="0.25">
      <c r="AY1439"/>
      <c r="AZ1439"/>
      <c r="BL1439"/>
      <c r="BM1439"/>
      <c r="BZ1439"/>
    </row>
    <row r="1440" spans="51:78" x14ac:dyDescent="0.25">
      <c r="AY1440"/>
      <c r="AZ1440"/>
      <c r="BL1440"/>
      <c r="BM1440"/>
      <c r="BZ1440"/>
    </row>
    <row r="1441" spans="51:78" x14ac:dyDescent="0.25">
      <c r="AY1441"/>
      <c r="AZ1441"/>
      <c r="BL1441"/>
      <c r="BM1441"/>
      <c r="BZ1441"/>
    </row>
    <row r="1442" spans="51:78" x14ac:dyDescent="0.25">
      <c r="AY1442"/>
      <c r="AZ1442"/>
      <c r="BL1442"/>
      <c r="BM1442"/>
      <c r="BZ1442"/>
    </row>
    <row r="1443" spans="51:78" x14ac:dyDescent="0.25">
      <c r="AY1443"/>
      <c r="AZ1443"/>
      <c r="BL1443"/>
      <c r="BM1443"/>
      <c r="BZ1443"/>
    </row>
    <row r="1444" spans="51:78" x14ac:dyDescent="0.25">
      <c r="AY1444"/>
      <c r="AZ1444"/>
      <c r="BL1444"/>
      <c r="BM1444"/>
      <c r="BZ1444"/>
    </row>
    <row r="1445" spans="51:78" x14ac:dyDescent="0.25">
      <c r="AY1445"/>
      <c r="AZ1445"/>
      <c r="BL1445"/>
      <c r="BM1445"/>
      <c r="BZ1445"/>
    </row>
    <row r="1446" spans="51:78" x14ac:dyDescent="0.25">
      <c r="AY1446"/>
      <c r="AZ1446"/>
      <c r="BL1446"/>
      <c r="BM1446"/>
      <c r="BZ1446"/>
    </row>
    <row r="1447" spans="51:78" x14ac:dyDescent="0.25">
      <c r="AY1447"/>
      <c r="AZ1447"/>
      <c r="BL1447"/>
      <c r="BM1447"/>
      <c r="BZ1447"/>
    </row>
    <row r="1448" spans="51:78" x14ac:dyDescent="0.25">
      <c r="AY1448"/>
      <c r="AZ1448"/>
      <c r="BL1448"/>
      <c r="BM1448"/>
      <c r="BZ1448"/>
    </row>
    <row r="1449" spans="51:78" x14ac:dyDescent="0.25">
      <c r="AY1449"/>
      <c r="AZ1449"/>
      <c r="BL1449"/>
      <c r="BM1449"/>
      <c r="BZ1449"/>
    </row>
    <row r="1450" spans="51:78" x14ac:dyDescent="0.25">
      <c r="AY1450"/>
      <c r="AZ1450"/>
      <c r="BL1450"/>
      <c r="BM1450"/>
      <c r="BZ1450"/>
    </row>
    <row r="1451" spans="51:78" x14ac:dyDescent="0.25">
      <c r="AY1451"/>
      <c r="AZ1451"/>
      <c r="BL1451"/>
      <c r="BM1451"/>
      <c r="BZ1451"/>
    </row>
    <row r="1452" spans="51:78" x14ac:dyDescent="0.25">
      <c r="AY1452"/>
      <c r="AZ1452"/>
      <c r="BL1452"/>
      <c r="BM1452"/>
      <c r="BZ1452"/>
    </row>
    <row r="1453" spans="51:78" x14ac:dyDescent="0.25">
      <c r="AY1453"/>
      <c r="AZ1453"/>
      <c r="BL1453"/>
      <c r="BM1453"/>
      <c r="BZ1453"/>
    </row>
    <row r="1454" spans="51:78" x14ac:dyDescent="0.25">
      <c r="AY1454"/>
      <c r="AZ1454"/>
      <c r="BL1454"/>
      <c r="BM1454"/>
      <c r="BZ1454"/>
    </row>
    <row r="1455" spans="51:78" x14ac:dyDescent="0.25">
      <c r="AY1455"/>
      <c r="AZ1455"/>
      <c r="BL1455"/>
      <c r="BM1455"/>
      <c r="BZ1455"/>
    </row>
    <row r="1456" spans="51:78" x14ac:dyDescent="0.25">
      <c r="AY1456"/>
      <c r="AZ1456"/>
      <c r="BL1456"/>
      <c r="BM1456"/>
      <c r="BZ1456"/>
    </row>
    <row r="1457" spans="51:78" x14ac:dyDescent="0.25">
      <c r="AY1457"/>
      <c r="AZ1457"/>
      <c r="BL1457"/>
      <c r="BM1457"/>
      <c r="BZ1457"/>
    </row>
    <row r="1458" spans="51:78" x14ac:dyDescent="0.25">
      <c r="AY1458"/>
      <c r="AZ1458"/>
      <c r="BL1458"/>
      <c r="BM1458"/>
      <c r="BZ1458"/>
    </row>
    <row r="1459" spans="51:78" x14ac:dyDescent="0.25">
      <c r="AY1459"/>
      <c r="AZ1459"/>
      <c r="BL1459"/>
      <c r="BM1459"/>
      <c r="BZ1459"/>
    </row>
    <row r="1460" spans="51:78" x14ac:dyDescent="0.25">
      <c r="AY1460"/>
      <c r="AZ1460"/>
      <c r="BL1460"/>
      <c r="BM1460"/>
      <c r="BZ1460"/>
    </row>
    <row r="1461" spans="51:78" x14ac:dyDescent="0.25">
      <c r="AY1461"/>
      <c r="AZ1461"/>
      <c r="BL1461"/>
      <c r="BM1461"/>
      <c r="BZ1461"/>
    </row>
    <row r="1462" spans="51:78" x14ac:dyDescent="0.25">
      <c r="AY1462"/>
      <c r="AZ1462"/>
      <c r="BL1462"/>
      <c r="BM1462"/>
      <c r="BZ1462"/>
    </row>
    <row r="1463" spans="51:78" x14ac:dyDescent="0.25">
      <c r="AY1463"/>
      <c r="AZ1463"/>
      <c r="BL1463"/>
      <c r="BM1463"/>
      <c r="BZ1463"/>
    </row>
    <row r="1464" spans="51:78" x14ac:dyDescent="0.25">
      <c r="AY1464"/>
      <c r="AZ1464"/>
      <c r="BL1464"/>
      <c r="BM1464"/>
      <c r="BZ1464"/>
    </row>
    <row r="1465" spans="51:78" x14ac:dyDescent="0.25">
      <c r="AY1465"/>
      <c r="AZ1465"/>
      <c r="BL1465"/>
      <c r="BM1465"/>
      <c r="BZ1465"/>
    </row>
    <row r="1466" spans="51:78" x14ac:dyDescent="0.25">
      <c r="AY1466"/>
      <c r="AZ1466"/>
      <c r="BL1466"/>
      <c r="BM1466"/>
      <c r="BZ1466"/>
    </row>
    <row r="1467" spans="51:78" x14ac:dyDescent="0.25">
      <c r="AY1467"/>
      <c r="AZ1467"/>
      <c r="BL1467"/>
      <c r="BM1467"/>
      <c r="BZ1467"/>
    </row>
    <row r="1468" spans="51:78" x14ac:dyDescent="0.25">
      <c r="AY1468"/>
      <c r="AZ1468"/>
      <c r="BL1468"/>
      <c r="BM1468"/>
      <c r="BZ1468"/>
    </row>
    <row r="1469" spans="51:78" x14ac:dyDescent="0.25">
      <c r="AY1469"/>
      <c r="AZ1469"/>
      <c r="BL1469"/>
      <c r="BM1469"/>
      <c r="BZ1469"/>
    </row>
    <row r="1470" spans="51:78" x14ac:dyDescent="0.25">
      <c r="AY1470"/>
      <c r="AZ1470"/>
      <c r="BL1470"/>
      <c r="BM1470"/>
      <c r="BZ1470"/>
    </row>
    <row r="1471" spans="51:78" x14ac:dyDescent="0.25">
      <c r="AY1471"/>
      <c r="AZ1471"/>
      <c r="BL1471"/>
      <c r="BM1471"/>
      <c r="BZ1471"/>
    </row>
    <row r="1472" spans="51:78" x14ac:dyDescent="0.25">
      <c r="AY1472"/>
      <c r="AZ1472"/>
      <c r="BL1472"/>
      <c r="BM1472"/>
      <c r="BZ1472"/>
    </row>
    <row r="1473" spans="51:78" x14ac:dyDescent="0.25">
      <c r="AY1473"/>
      <c r="AZ1473"/>
      <c r="BL1473"/>
      <c r="BM1473"/>
      <c r="BZ1473"/>
    </row>
    <row r="1474" spans="51:78" x14ac:dyDescent="0.25">
      <c r="AY1474"/>
      <c r="AZ1474"/>
      <c r="BL1474"/>
      <c r="BM1474"/>
      <c r="BZ1474"/>
    </row>
    <row r="1475" spans="51:78" x14ac:dyDescent="0.25">
      <c r="AY1475"/>
      <c r="AZ1475"/>
      <c r="BL1475"/>
      <c r="BM1475"/>
      <c r="BZ1475"/>
    </row>
    <row r="1476" spans="51:78" x14ac:dyDescent="0.25">
      <c r="AY1476"/>
      <c r="AZ1476"/>
      <c r="BL1476"/>
      <c r="BM1476"/>
      <c r="BZ1476"/>
    </row>
    <row r="1477" spans="51:78" x14ac:dyDescent="0.25">
      <c r="AY1477"/>
      <c r="AZ1477"/>
      <c r="BL1477"/>
      <c r="BM1477"/>
      <c r="BZ1477"/>
    </row>
    <row r="1478" spans="51:78" x14ac:dyDescent="0.25">
      <c r="AY1478"/>
      <c r="AZ1478"/>
      <c r="BL1478"/>
      <c r="BM1478"/>
      <c r="BZ1478"/>
    </row>
    <row r="1479" spans="51:78" x14ac:dyDescent="0.25">
      <c r="AY1479"/>
      <c r="AZ1479"/>
      <c r="BL1479"/>
      <c r="BM1479"/>
      <c r="BZ1479"/>
    </row>
    <row r="1480" spans="51:78" x14ac:dyDescent="0.25">
      <c r="AY1480"/>
      <c r="AZ1480"/>
      <c r="BL1480"/>
      <c r="BM1480"/>
      <c r="BZ1480"/>
    </row>
    <row r="1481" spans="51:78" x14ac:dyDescent="0.25">
      <c r="AY1481"/>
      <c r="AZ1481"/>
      <c r="BL1481"/>
      <c r="BM1481"/>
      <c r="BZ1481"/>
    </row>
    <row r="1482" spans="51:78" x14ac:dyDescent="0.25">
      <c r="AY1482"/>
      <c r="AZ1482"/>
      <c r="BL1482"/>
      <c r="BM1482"/>
      <c r="BZ1482"/>
    </row>
    <row r="1483" spans="51:78" x14ac:dyDescent="0.25">
      <c r="AY1483"/>
      <c r="AZ1483"/>
      <c r="BL1483"/>
      <c r="BM1483"/>
      <c r="BZ1483"/>
    </row>
    <row r="1484" spans="51:78" x14ac:dyDescent="0.25">
      <c r="AY1484"/>
      <c r="AZ1484"/>
      <c r="BL1484"/>
      <c r="BM1484"/>
      <c r="BZ1484"/>
    </row>
    <row r="1485" spans="51:78" x14ac:dyDescent="0.25">
      <c r="AY1485"/>
      <c r="AZ1485"/>
      <c r="BL1485"/>
      <c r="BM1485"/>
      <c r="BZ1485"/>
    </row>
    <row r="1486" spans="51:78" x14ac:dyDescent="0.25">
      <c r="AY1486"/>
      <c r="AZ1486"/>
      <c r="BL1486"/>
      <c r="BM1486"/>
      <c r="BZ1486"/>
    </row>
    <row r="1487" spans="51:78" x14ac:dyDescent="0.25">
      <c r="AY1487"/>
      <c r="AZ1487"/>
      <c r="BL1487"/>
      <c r="BM1487"/>
      <c r="BZ1487"/>
    </row>
    <row r="1488" spans="51:78" x14ac:dyDescent="0.25">
      <c r="AY1488"/>
      <c r="AZ1488"/>
      <c r="BL1488"/>
      <c r="BM1488"/>
      <c r="BZ1488"/>
    </row>
    <row r="1489" spans="51:78" x14ac:dyDescent="0.25">
      <c r="AY1489"/>
      <c r="AZ1489"/>
      <c r="BL1489"/>
      <c r="BM1489"/>
      <c r="BZ1489"/>
    </row>
    <row r="1490" spans="51:78" x14ac:dyDescent="0.25">
      <c r="AY1490"/>
      <c r="AZ1490"/>
      <c r="BL1490"/>
      <c r="BM1490"/>
      <c r="BZ1490"/>
    </row>
    <row r="1491" spans="51:78" x14ac:dyDescent="0.25">
      <c r="AY1491"/>
      <c r="AZ1491"/>
      <c r="BL1491"/>
      <c r="BM1491"/>
      <c r="BZ1491"/>
    </row>
    <row r="1492" spans="51:78" x14ac:dyDescent="0.25">
      <c r="AY1492"/>
      <c r="AZ1492"/>
      <c r="BL1492"/>
      <c r="BM1492"/>
      <c r="BZ1492"/>
    </row>
    <row r="1493" spans="51:78" x14ac:dyDescent="0.25">
      <c r="AY1493"/>
      <c r="AZ1493"/>
      <c r="BL1493"/>
      <c r="BM1493"/>
      <c r="BZ1493"/>
    </row>
    <row r="1494" spans="51:78" x14ac:dyDescent="0.25">
      <c r="AY1494"/>
      <c r="AZ1494"/>
      <c r="BL1494"/>
      <c r="BM1494"/>
      <c r="BZ1494"/>
    </row>
    <row r="1495" spans="51:78" x14ac:dyDescent="0.25">
      <c r="AY1495"/>
      <c r="AZ1495"/>
      <c r="BL1495"/>
      <c r="BM1495"/>
      <c r="BZ1495"/>
    </row>
    <row r="1496" spans="51:78" x14ac:dyDescent="0.25">
      <c r="AY1496"/>
      <c r="AZ1496"/>
      <c r="BL1496"/>
      <c r="BM1496"/>
      <c r="BZ1496"/>
    </row>
    <row r="1497" spans="51:78" x14ac:dyDescent="0.25">
      <c r="AY1497"/>
      <c r="AZ1497"/>
      <c r="BL1497"/>
      <c r="BM1497"/>
      <c r="BZ1497"/>
    </row>
    <row r="1498" spans="51:78" x14ac:dyDescent="0.25">
      <c r="AY1498"/>
      <c r="AZ1498"/>
      <c r="BL1498"/>
      <c r="BM1498"/>
      <c r="BZ1498"/>
    </row>
    <row r="1499" spans="51:78" x14ac:dyDescent="0.25">
      <c r="AY1499"/>
      <c r="AZ1499"/>
      <c r="BL1499"/>
      <c r="BM1499"/>
      <c r="BZ1499"/>
    </row>
    <row r="1500" spans="51:78" x14ac:dyDescent="0.25">
      <c r="AY1500"/>
      <c r="AZ1500"/>
      <c r="BL1500"/>
      <c r="BM1500"/>
      <c r="BZ1500"/>
    </row>
    <row r="1501" spans="51:78" x14ac:dyDescent="0.25">
      <c r="AY1501"/>
      <c r="AZ1501"/>
      <c r="BL1501"/>
      <c r="BM1501"/>
      <c r="BZ1501"/>
    </row>
    <row r="1502" spans="51:78" x14ac:dyDescent="0.25">
      <c r="AY1502"/>
      <c r="AZ1502"/>
      <c r="BL1502"/>
      <c r="BM1502"/>
      <c r="BZ1502"/>
    </row>
    <row r="1503" spans="51:78" x14ac:dyDescent="0.25">
      <c r="AY1503"/>
      <c r="AZ1503"/>
      <c r="BL1503"/>
      <c r="BM1503"/>
      <c r="BZ1503"/>
    </row>
    <row r="1504" spans="51:78" x14ac:dyDescent="0.25">
      <c r="AY1504"/>
      <c r="AZ1504"/>
      <c r="BL1504"/>
      <c r="BM1504"/>
      <c r="BZ1504"/>
    </row>
    <row r="1505" spans="51:78" x14ac:dyDescent="0.25">
      <c r="AY1505"/>
      <c r="AZ1505"/>
      <c r="BL1505"/>
      <c r="BM1505"/>
      <c r="BZ1505"/>
    </row>
    <row r="1506" spans="51:78" x14ac:dyDescent="0.25">
      <c r="AY1506"/>
      <c r="AZ1506"/>
      <c r="BL1506"/>
      <c r="BM1506"/>
      <c r="BZ1506"/>
    </row>
    <row r="1507" spans="51:78" x14ac:dyDescent="0.25">
      <c r="AY1507"/>
      <c r="AZ1507"/>
      <c r="BL1507"/>
      <c r="BM1507"/>
      <c r="BZ1507"/>
    </row>
    <row r="1508" spans="51:78" x14ac:dyDescent="0.25">
      <c r="AY1508"/>
      <c r="AZ1508"/>
      <c r="BL1508"/>
      <c r="BM1508"/>
      <c r="BZ1508"/>
    </row>
    <row r="1509" spans="51:78" x14ac:dyDescent="0.25">
      <c r="AY1509"/>
      <c r="AZ1509"/>
      <c r="BL1509"/>
      <c r="BM1509"/>
      <c r="BZ1509"/>
    </row>
    <row r="1510" spans="51:78" x14ac:dyDescent="0.25">
      <c r="AY1510"/>
      <c r="AZ1510"/>
      <c r="BL1510"/>
      <c r="BM1510"/>
      <c r="BZ1510"/>
    </row>
    <row r="1511" spans="51:78" x14ac:dyDescent="0.25">
      <c r="AY1511"/>
      <c r="AZ1511"/>
      <c r="BL1511"/>
      <c r="BM1511"/>
      <c r="BZ1511"/>
    </row>
    <row r="1512" spans="51:78" x14ac:dyDescent="0.25">
      <c r="AY1512"/>
      <c r="AZ1512"/>
      <c r="BL1512"/>
      <c r="BM1512"/>
      <c r="BZ1512"/>
    </row>
    <row r="1513" spans="51:78" x14ac:dyDescent="0.25">
      <c r="AY1513"/>
      <c r="AZ1513"/>
      <c r="BL1513"/>
      <c r="BM1513"/>
      <c r="BZ1513"/>
    </row>
    <row r="1514" spans="51:78" x14ac:dyDescent="0.25">
      <c r="AY1514"/>
      <c r="AZ1514"/>
      <c r="BL1514"/>
      <c r="BM1514"/>
      <c r="BZ1514"/>
    </row>
    <row r="1515" spans="51:78" x14ac:dyDescent="0.25">
      <c r="AY1515"/>
      <c r="AZ1515"/>
      <c r="BL1515"/>
      <c r="BM1515"/>
      <c r="BZ1515"/>
    </row>
    <row r="1516" spans="51:78" x14ac:dyDescent="0.25">
      <c r="AY1516"/>
      <c r="AZ1516"/>
      <c r="BL1516"/>
      <c r="BM1516"/>
      <c r="BZ1516"/>
    </row>
    <row r="1517" spans="51:78" x14ac:dyDescent="0.25">
      <c r="AY1517"/>
      <c r="AZ1517"/>
      <c r="BL1517"/>
      <c r="BM1517"/>
      <c r="BZ1517"/>
    </row>
    <row r="1518" spans="51:78" x14ac:dyDescent="0.25">
      <c r="AY1518"/>
      <c r="AZ1518"/>
      <c r="BL1518"/>
      <c r="BM1518"/>
      <c r="BZ1518"/>
    </row>
    <row r="1519" spans="51:78" x14ac:dyDescent="0.25">
      <c r="AY1519"/>
      <c r="AZ1519"/>
      <c r="BL1519"/>
      <c r="BM1519"/>
      <c r="BZ1519"/>
    </row>
    <row r="1520" spans="51:78" x14ac:dyDescent="0.25">
      <c r="AY1520"/>
      <c r="AZ1520"/>
      <c r="BL1520"/>
      <c r="BM1520"/>
      <c r="BZ1520"/>
    </row>
    <row r="1521" spans="51:78" x14ac:dyDescent="0.25">
      <c r="AY1521"/>
      <c r="AZ1521"/>
      <c r="BL1521"/>
      <c r="BM1521"/>
      <c r="BZ1521"/>
    </row>
    <row r="1522" spans="51:78" x14ac:dyDescent="0.25">
      <c r="AY1522"/>
      <c r="AZ1522"/>
      <c r="BL1522"/>
      <c r="BM1522"/>
      <c r="BZ1522"/>
    </row>
    <row r="1523" spans="51:78" x14ac:dyDescent="0.25">
      <c r="AY1523"/>
      <c r="AZ1523"/>
      <c r="BL1523"/>
      <c r="BM1523"/>
      <c r="BZ1523"/>
    </row>
    <row r="1524" spans="51:78" x14ac:dyDescent="0.25">
      <c r="AY1524"/>
      <c r="AZ1524"/>
      <c r="BL1524"/>
      <c r="BM1524"/>
      <c r="BZ1524"/>
    </row>
    <row r="1525" spans="51:78" x14ac:dyDescent="0.25">
      <c r="AY1525"/>
      <c r="AZ1525"/>
      <c r="BL1525"/>
      <c r="BM1525"/>
      <c r="BZ1525"/>
    </row>
    <row r="1526" spans="51:78" x14ac:dyDescent="0.25">
      <c r="AY1526"/>
      <c r="AZ1526"/>
      <c r="BL1526"/>
      <c r="BM1526"/>
      <c r="BZ1526"/>
    </row>
    <row r="1527" spans="51:78" x14ac:dyDescent="0.25">
      <c r="AY1527"/>
      <c r="AZ1527"/>
      <c r="BL1527"/>
      <c r="BM1527"/>
      <c r="BZ1527"/>
    </row>
    <row r="1528" spans="51:78" x14ac:dyDescent="0.25">
      <c r="AY1528"/>
      <c r="AZ1528"/>
      <c r="BL1528"/>
      <c r="BM1528"/>
      <c r="BZ1528"/>
    </row>
    <row r="1529" spans="51:78" x14ac:dyDescent="0.25">
      <c r="AY1529"/>
      <c r="AZ1529"/>
      <c r="BL1529"/>
      <c r="BM1529"/>
      <c r="BZ1529"/>
    </row>
    <row r="1530" spans="51:78" x14ac:dyDescent="0.25">
      <c r="AY1530"/>
      <c r="AZ1530"/>
      <c r="BL1530"/>
      <c r="BM1530"/>
      <c r="BZ1530"/>
    </row>
    <row r="1531" spans="51:78" x14ac:dyDescent="0.25">
      <c r="AY1531"/>
      <c r="AZ1531"/>
      <c r="BL1531"/>
      <c r="BM1531"/>
      <c r="BZ1531"/>
    </row>
    <row r="1532" spans="51:78" x14ac:dyDescent="0.25">
      <c r="AY1532"/>
      <c r="AZ1532"/>
      <c r="BL1532"/>
      <c r="BM1532"/>
      <c r="BZ1532"/>
    </row>
    <row r="1533" spans="51:78" x14ac:dyDescent="0.25">
      <c r="AY1533"/>
      <c r="AZ1533"/>
      <c r="BL1533"/>
      <c r="BM1533"/>
      <c r="BZ1533"/>
    </row>
    <row r="1534" spans="51:78" x14ac:dyDescent="0.25">
      <c r="AY1534"/>
      <c r="AZ1534"/>
      <c r="BL1534"/>
      <c r="BM1534"/>
      <c r="BZ1534"/>
    </row>
    <row r="1535" spans="51:78" x14ac:dyDescent="0.25">
      <c r="AY1535"/>
      <c r="AZ1535"/>
      <c r="BL1535"/>
      <c r="BM1535"/>
      <c r="BZ1535"/>
    </row>
    <row r="1536" spans="51:78" x14ac:dyDescent="0.25">
      <c r="AY1536"/>
      <c r="AZ1536"/>
      <c r="BL1536"/>
      <c r="BM1536"/>
      <c r="BZ1536"/>
    </row>
    <row r="1537" spans="51:78" x14ac:dyDescent="0.25">
      <c r="AY1537"/>
      <c r="AZ1537"/>
      <c r="BL1537"/>
      <c r="BM1537"/>
      <c r="BZ1537"/>
    </row>
    <row r="1538" spans="51:78" x14ac:dyDescent="0.25">
      <c r="AY1538"/>
      <c r="AZ1538"/>
      <c r="BL1538"/>
      <c r="BM1538"/>
      <c r="BZ1538"/>
    </row>
    <row r="1539" spans="51:78" x14ac:dyDescent="0.25">
      <c r="AY1539"/>
      <c r="AZ1539"/>
      <c r="BL1539"/>
      <c r="BM1539"/>
      <c r="BZ1539"/>
    </row>
    <row r="1540" spans="51:78" x14ac:dyDescent="0.25">
      <c r="AY1540"/>
      <c r="AZ1540"/>
      <c r="BL1540"/>
      <c r="BM1540"/>
      <c r="BZ1540"/>
    </row>
    <row r="1541" spans="51:78" x14ac:dyDescent="0.25">
      <c r="AY1541"/>
      <c r="AZ1541"/>
      <c r="BL1541"/>
      <c r="BM1541"/>
      <c r="BZ1541"/>
    </row>
    <row r="1542" spans="51:78" x14ac:dyDescent="0.25">
      <c r="AY1542"/>
      <c r="AZ1542"/>
      <c r="BL1542"/>
      <c r="BM1542"/>
      <c r="BZ1542"/>
    </row>
    <row r="1543" spans="51:78" x14ac:dyDescent="0.25">
      <c r="AY1543"/>
      <c r="AZ1543"/>
      <c r="BL1543"/>
      <c r="BM1543"/>
      <c r="BZ1543"/>
    </row>
    <row r="1544" spans="51:78" x14ac:dyDescent="0.25">
      <c r="AY1544"/>
      <c r="AZ1544"/>
      <c r="BL1544"/>
      <c r="BM1544"/>
      <c r="BZ1544"/>
    </row>
    <row r="1545" spans="51:78" x14ac:dyDescent="0.25">
      <c r="AY1545"/>
      <c r="AZ1545"/>
      <c r="BL1545"/>
      <c r="BM1545"/>
      <c r="BZ1545"/>
    </row>
    <row r="1546" spans="51:78" x14ac:dyDescent="0.25">
      <c r="AY1546"/>
      <c r="AZ1546"/>
      <c r="BL1546"/>
      <c r="BM1546"/>
      <c r="BZ1546"/>
    </row>
    <row r="1547" spans="51:78" x14ac:dyDescent="0.25">
      <c r="AY1547"/>
      <c r="AZ1547"/>
      <c r="BL1547"/>
      <c r="BM1547"/>
      <c r="BZ1547"/>
    </row>
    <row r="1548" spans="51:78" x14ac:dyDescent="0.25">
      <c r="AY1548"/>
      <c r="AZ1548"/>
      <c r="BL1548"/>
      <c r="BM1548"/>
      <c r="BZ1548"/>
    </row>
    <row r="1549" spans="51:78" x14ac:dyDescent="0.25">
      <c r="AY1549"/>
      <c r="AZ1549"/>
      <c r="BL1549"/>
      <c r="BM1549"/>
      <c r="BZ1549"/>
    </row>
    <row r="1550" spans="51:78" x14ac:dyDescent="0.25">
      <c r="AY1550"/>
      <c r="AZ1550"/>
      <c r="BL1550"/>
      <c r="BM1550"/>
      <c r="BZ1550"/>
    </row>
    <row r="1551" spans="51:78" x14ac:dyDescent="0.25">
      <c r="AY1551"/>
      <c r="AZ1551"/>
      <c r="BL1551"/>
      <c r="BM1551"/>
      <c r="BZ1551"/>
    </row>
    <row r="1552" spans="51:78" x14ac:dyDescent="0.25">
      <c r="AY1552"/>
      <c r="AZ1552"/>
      <c r="BL1552"/>
      <c r="BM1552"/>
      <c r="BZ1552"/>
    </row>
    <row r="1553" spans="51:78" x14ac:dyDescent="0.25">
      <c r="AY1553"/>
      <c r="AZ1553"/>
      <c r="BL1553"/>
      <c r="BM1553"/>
      <c r="BZ1553"/>
    </row>
    <row r="1554" spans="51:78" x14ac:dyDescent="0.25">
      <c r="AY1554"/>
      <c r="AZ1554"/>
      <c r="BL1554"/>
      <c r="BM1554"/>
      <c r="BZ1554"/>
    </row>
    <row r="1555" spans="51:78" x14ac:dyDescent="0.25">
      <c r="AY1555"/>
      <c r="AZ1555"/>
      <c r="BL1555"/>
      <c r="BM1555"/>
      <c r="BZ1555"/>
    </row>
    <row r="1556" spans="51:78" x14ac:dyDescent="0.25">
      <c r="AY1556"/>
      <c r="AZ1556"/>
      <c r="BL1556"/>
      <c r="BM1556"/>
      <c r="BZ1556"/>
    </row>
    <row r="1557" spans="51:78" x14ac:dyDescent="0.25">
      <c r="AY1557"/>
      <c r="AZ1557"/>
      <c r="BL1557"/>
      <c r="BM1557"/>
      <c r="BZ1557"/>
    </row>
    <row r="1558" spans="51:78" x14ac:dyDescent="0.25">
      <c r="AY1558"/>
      <c r="AZ1558"/>
      <c r="BL1558"/>
      <c r="BM1558"/>
      <c r="BZ1558"/>
    </row>
    <row r="1559" spans="51:78" x14ac:dyDescent="0.25">
      <c r="AY1559"/>
      <c r="AZ1559"/>
      <c r="BL1559"/>
      <c r="BM1559"/>
      <c r="BZ1559"/>
    </row>
    <row r="1560" spans="51:78" x14ac:dyDescent="0.25">
      <c r="AY1560"/>
      <c r="AZ1560"/>
      <c r="BL1560"/>
      <c r="BM1560"/>
      <c r="BZ1560"/>
    </row>
    <row r="1561" spans="51:78" x14ac:dyDescent="0.25">
      <c r="AY1561"/>
      <c r="AZ1561"/>
      <c r="BL1561"/>
      <c r="BM1561"/>
      <c r="BZ1561"/>
    </row>
    <row r="1562" spans="51:78" x14ac:dyDescent="0.25">
      <c r="AY1562"/>
      <c r="AZ1562"/>
      <c r="BL1562"/>
      <c r="BM1562"/>
      <c r="BZ1562"/>
    </row>
    <row r="1563" spans="51:78" x14ac:dyDescent="0.25">
      <c r="AY1563"/>
      <c r="AZ1563"/>
      <c r="BL1563"/>
      <c r="BM1563"/>
      <c r="BZ1563"/>
    </row>
    <row r="1564" spans="51:78" x14ac:dyDescent="0.25">
      <c r="AY1564"/>
      <c r="AZ1564"/>
      <c r="BL1564"/>
      <c r="BM1564"/>
      <c r="BZ1564"/>
    </row>
    <row r="1565" spans="51:78" x14ac:dyDescent="0.25">
      <c r="AY1565"/>
      <c r="AZ1565"/>
      <c r="BL1565"/>
      <c r="BM1565"/>
      <c r="BZ1565"/>
    </row>
    <row r="1566" spans="51:78" x14ac:dyDescent="0.25">
      <c r="AY1566"/>
      <c r="AZ1566"/>
      <c r="BL1566"/>
      <c r="BM1566"/>
      <c r="BZ1566"/>
    </row>
    <row r="1567" spans="51:78" x14ac:dyDescent="0.25">
      <c r="AY1567"/>
      <c r="AZ1567"/>
      <c r="BL1567"/>
      <c r="BM1567"/>
      <c r="BZ1567"/>
    </row>
    <row r="1568" spans="51:78" x14ac:dyDescent="0.25">
      <c r="AY1568"/>
      <c r="AZ1568"/>
      <c r="BL1568"/>
      <c r="BM1568"/>
      <c r="BZ1568"/>
    </row>
    <row r="1569" spans="51:78" x14ac:dyDescent="0.25">
      <c r="AY1569"/>
      <c r="AZ1569"/>
      <c r="BL1569"/>
      <c r="BM1569"/>
      <c r="BZ1569"/>
    </row>
    <row r="1570" spans="51:78" x14ac:dyDescent="0.25">
      <c r="AY1570"/>
      <c r="AZ1570"/>
      <c r="BL1570"/>
      <c r="BM1570"/>
      <c r="BZ1570"/>
    </row>
    <row r="1571" spans="51:78" x14ac:dyDescent="0.25">
      <c r="AY1571"/>
      <c r="AZ1571"/>
      <c r="BL1571"/>
      <c r="BM1571"/>
      <c r="BZ1571"/>
    </row>
    <row r="1572" spans="51:78" x14ac:dyDescent="0.25">
      <c r="AY1572"/>
      <c r="AZ1572"/>
      <c r="BL1572"/>
      <c r="BM1572"/>
      <c r="BZ1572"/>
    </row>
    <row r="1573" spans="51:78" x14ac:dyDescent="0.25">
      <c r="AY1573"/>
      <c r="AZ1573"/>
      <c r="BL1573"/>
      <c r="BM1573"/>
      <c r="BZ1573"/>
    </row>
    <row r="1574" spans="51:78" x14ac:dyDescent="0.25">
      <c r="AY1574"/>
      <c r="AZ1574"/>
      <c r="BL1574"/>
      <c r="BM1574"/>
      <c r="BZ1574"/>
    </row>
    <row r="1575" spans="51:78" x14ac:dyDescent="0.25">
      <c r="AY1575"/>
      <c r="AZ1575"/>
      <c r="BL1575"/>
      <c r="BM1575"/>
      <c r="BZ1575"/>
    </row>
    <row r="1576" spans="51:78" x14ac:dyDescent="0.25">
      <c r="AY1576"/>
      <c r="AZ1576"/>
      <c r="BL1576"/>
      <c r="BM1576"/>
      <c r="BZ1576"/>
    </row>
    <row r="1577" spans="51:78" x14ac:dyDescent="0.25">
      <c r="AY1577"/>
      <c r="AZ1577"/>
      <c r="BL1577"/>
      <c r="BM1577"/>
      <c r="BZ1577"/>
    </row>
    <row r="1578" spans="51:78" x14ac:dyDescent="0.25">
      <c r="AY1578"/>
      <c r="AZ1578"/>
      <c r="BL1578"/>
      <c r="BM1578"/>
      <c r="BZ1578"/>
    </row>
    <row r="1579" spans="51:78" x14ac:dyDescent="0.25">
      <c r="AY1579"/>
      <c r="AZ1579"/>
      <c r="BL1579"/>
      <c r="BM1579"/>
      <c r="BZ1579"/>
    </row>
    <row r="1580" spans="51:78" x14ac:dyDescent="0.25">
      <c r="AY1580"/>
      <c r="AZ1580"/>
      <c r="BL1580"/>
      <c r="BM1580"/>
      <c r="BZ1580"/>
    </row>
    <row r="1581" spans="51:78" x14ac:dyDescent="0.25">
      <c r="AY1581"/>
      <c r="AZ1581"/>
      <c r="BL1581"/>
      <c r="BM1581"/>
      <c r="BZ1581"/>
    </row>
    <row r="1582" spans="51:78" x14ac:dyDescent="0.25">
      <c r="AY1582"/>
      <c r="AZ1582"/>
      <c r="BL1582"/>
      <c r="BM1582"/>
      <c r="BZ1582"/>
    </row>
    <row r="1583" spans="51:78" x14ac:dyDescent="0.25">
      <c r="AY1583"/>
      <c r="AZ1583"/>
      <c r="BL1583"/>
      <c r="BM1583"/>
      <c r="BZ1583"/>
    </row>
    <row r="1584" spans="51:78" x14ac:dyDescent="0.25">
      <c r="AY1584"/>
      <c r="AZ1584"/>
      <c r="BL1584"/>
      <c r="BM1584"/>
      <c r="BZ1584"/>
    </row>
    <row r="1585" spans="51:78" x14ac:dyDescent="0.25">
      <c r="AY1585"/>
      <c r="AZ1585"/>
      <c r="BL1585"/>
      <c r="BM1585"/>
      <c r="BZ1585"/>
    </row>
    <row r="1586" spans="51:78" x14ac:dyDescent="0.25">
      <c r="AY1586"/>
      <c r="AZ1586"/>
      <c r="BL1586"/>
      <c r="BM1586"/>
      <c r="BZ1586"/>
    </row>
    <row r="1587" spans="51:78" x14ac:dyDescent="0.25">
      <c r="AY1587"/>
      <c r="AZ1587"/>
      <c r="BL1587"/>
      <c r="BM1587"/>
      <c r="BZ1587"/>
    </row>
    <row r="1588" spans="51:78" x14ac:dyDescent="0.25">
      <c r="AY1588"/>
      <c r="AZ1588"/>
      <c r="BL1588"/>
      <c r="BM1588"/>
      <c r="BZ1588"/>
    </row>
    <row r="1589" spans="51:78" x14ac:dyDescent="0.25">
      <c r="AY1589"/>
      <c r="AZ1589"/>
      <c r="BL1589"/>
      <c r="BM1589"/>
      <c r="BZ1589"/>
    </row>
    <row r="1590" spans="51:78" x14ac:dyDescent="0.25">
      <c r="AY1590"/>
      <c r="AZ1590"/>
      <c r="BL1590"/>
      <c r="BM1590"/>
      <c r="BZ1590"/>
    </row>
    <row r="1591" spans="51:78" x14ac:dyDescent="0.25">
      <c r="AY1591"/>
      <c r="AZ1591"/>
      <c r="BL1591"/>
      <c r="BM1591"/>
      <c r="BZ1591"/>
    </row>
    <row r="1592" spans="51:78" x14ac:dyDescent="0.25">
      <c r="AY1592"/>
      <c r="AZ1592"/>
      <c r="BL1592"/>
      <c r="BM1592"/>
      <c r="BZ1592"/>
    </row>
    <row r="1593" spans="51:78" x14ac:dyDescent="0.25">
      <c r="AY1593"/>
      <c r="AZ1593"/>
      <c r="BL1593"/>
      <c r="BM1593"/>
      <c r="BZ1593"/>
    </row>
    <row r="1594" spans="51:78" x14ac:dyDescent="0.25">
      <c r="AY1594"/>
      <c r="AZ1594"/>
      <c r="BL1594"/>
      <c r="BM1594"/>
      <c r="BZ1594"/>
    </row>
    <row r="1595" spans="51:78" x14ac:dyDescent="0.25">
      <c r="AY1595"/>
      <c r="AZ1595"/>
      <c r="BL1595"/>
      <c r="BM1595"/>
      <c r="BZ1595"/>
    </row>
    <row r="1596" spans="51:78" x14ac:dyDescent="0.25">
      <c r="AY1596"/>
      <c r="AZ1596"/>
      <c r="BL1596"/>
      <c r="BM1596"/>
      <c r="BZ1596"/>
    </row>
    <row r="1597" spans="51:78" x14ac:dyDescent="0.25">
      <c r="AY1597"/>
      <c r="AZ1597"/>
      <c r="BL1597"/>
      <c r="BM1597"/>
      <c r="BZ1597"/>
    </row>
    <row r="1598" spans="51:78" x14ac:dyDescent="0.25">
      <c r="AY1598"/>
      <c r="AZ1598"/>
      <c r="BL1598"/>
      <c r="BM1598"/>
      <c r="BZ1598"/>
    </row>
    <row r="1599" spans="51:78" x14ac:dyDescent="0.25">
      <c r="AY1599"/>
      <c r="AZ1599"/>
      <c r="BL1599"/>
      <c r="BM1599"/>
      <c r="BZ1599"/>
    </row>
    <row r="1600" spans="51:78" x14ac:dyDescent="0.25">
      <c r="AY1600"/>
      <c r="AZ1600"/>
      <c r="BL1600"/>
      <c r="BM1600"/>
      <c r="BZ1600"/>
    </row>
    <row r="1601" spans="51:78" x14ac:dyDescent="0.25">
      <c r="AY1601"/>
      <c r="AZ1601"/>
      <c r="BL1601"/>
      <c r="BM1601"/>
      <c r="BZ1601"/>
    </row>
    <row r="1602" spans="51:78" x14ac:dyDescent="0.25">
      <c r="AY1602"/>
      <c r="AZ1602"/>
      <c r="BL1602"/>
      <c r="BM1602"/>
      <c r="BZ1602"/>
    </row>
    <row r="1603" spans="51:78" x14ac:dyDescent="0.25">
      <c r="AY1603"/>
      <c r="AZ1603"/>
      <c r="BL1603"/>
      <c r="BM1603"/>
      <c r="BZ1603"/>
    </row>
    <row r="1604" spans="51:78" x14ac:dyDescent="0.25">
      <c r="AY1604"/>
      <c r="AZ1604"/>
      <c r="BL1604"/>
      <c r="BM1604"/>
      <c r="BZ1604"/>
    </row>
    <row r="1605" spans="51:78" x14ac:dyDescent="0.25">
      <c r="AY1605"/>
      <c r="AZ1605"/>
      <c r="BL1605"/>
      <c r="BM1605"/>
      <c r="BZ1605"/>
    </row>
    <row r="1606" spans="51:78" x14ac:dyDescent="0.25">
      <c r="AY1606"/>
      <c r="AZ1606"/>
      <c r="BL1606"/>
      <c r="BM1606"/>
      <c r="BZ1606"/>
    </row>
    <row r="1607" spans="51:78" x14ac:dyDescent="0.25">
      <c r="AY1607"/>
      <c r="AZ1607"/>
      <c r="BL1607"/>
      <c r="BM1607"/>
      <c r="BZ1607"/>
    </row>
    <row r="1608" spans="51:78" x14ac:dyDescent="0.25">
      <c r="AY1608"/>
      <c r="AZ1608"/>
      <c r="BL1608"/>
      <c r="BM1608"/>
      <c r="BZ1608"/>
    </row>
    <row r="1609" spans="51:78" x14ac:dyDescent="0.25">
      <c r="AY1609"/>
      <c r="AZ1609"/>
      <c r="BL1609"/>
      <c r="BM1609"/>
      <c r="BZ1609"/>
    </row>
    <row r="1610" spans="51:78" x14ac:dyDescent="0.25">
      <c r="AY1610"/>
      <c r="AZ1610"/>
      <c r="BL1610"/>
      <c r="BM1610"/>
      <c r="BZ1610"/>
    </row>
    <row r="1611" spans="51:78" x14ac:dyDescent="0.25">
      <c r="AY1611"/>
      <c r="AZ1611"/>
      <c r="BL1611"/>
      <c r="BM1611"/>
      <c r="BZ1611"/>
    </row>
    <row r="1612" spans="51:78" x14ac:dyDescent="0.25">
      <c r="AY1612"/>
      <c r="AZ1612"/>
      <c r="BL1612"/>
      <c r="BM1612"/>
      <c r="BZ1612"/>
    </row>
    <row r="1613" spans="51:78" x14ac:dyDescent="0.25">
      <c r="AY1613"/>
      <c r="AZ1613"/>
      <c r="BL1613"/>
      <c r="BM1613"/>
      <c r="BZ1613"/>
    </row>
    <row r="1614" spans="51:78" x14ac:dyDescent="0.25">
      <c r="AY1614"/>
      <c r="AZ1614"/>
      <c r="BL1614"/>
      <c r="BM1614"/>
      <c r="BZ1614"/>
    </row>
    <row r="1615" spans="51:78" x14ac:dyDescent="0.25">
      <c r="AY1615"/>
      <c r="AZ1615"/>
      <c r="BL1615"/>
      <c r="BM1615"/>
      <c r="BZ1615"/>
    </row>
    <row r="1616" spans="51:78" x14ac:dyDescent="0.25">
      <c r="AY1616"/>
      <c r="AZ1616"/>
      <c r="BL1616"/>
      <c r="BM1616"/>
      <c r="BZ1616"/>
    </row>
    <row r="1617" spans="51:78" x14ac:dyDescent="0.25">
      <c r="AY1617"/>
      <c r="AZ1617"/>
      <c r="BL1617"/>
      <c r="BM1617"/>
      <c r="BZ1617"/>
    </row>
    <row r="1618" spans="51:78" x14ac:dyDescent="0.25">
      <c r="AY1618"/>
      <c r="AZ1618"/>
      <c r="BL1618"/>
      <c r="BM1618"/>
      <c r="BZ1618"/>
    </row>
    <row r="1619" spans="51:78" x14ac:dyDescent="0.25">
      <c r="AY1619"/>
      <c r="AZ1619"/>
      <c r="BL1619"/>
      <c r="BM1619"/>
      <c r="BZ1619"/>
    </row>
    <row r="1620" spans="51:78" x14ac:dyDescent="0.25">
      <c r="AY1620"/>
      <c r="AZ1620"/>
      <c r="BL1620"/>
      <c r="BM1620"/>
      <c r="BZ1620"/>
    </row>
    <row r="1621" spans="51:78" x14ac:dyDescent="0.25">
      <c r="AY1621"/>
      <c r="AZ1621"/>
      <c r="BL1621"/>
      <c r="BM1621"/>
      <c r="BZ1621"/>
    </row>
    <row r="1622" spans="51:78" x14ac:dyDescent="0.25">
      <c r="AY1622"/>
      <c r="AZ1622"/>
      <c r="BL1622"/>
      <c r="BM1622"/>
      <c r="BZ1622"/>
    </row>
    <row r="1623" spans="51:78" x14ac:dyDescent="0.25">
      <c r="AY1623"/>
      <c r="AZ1623"/>
      <c r="BL1623"/>
      <c r="BM1623"/>
      <c r="BZ1623"/>
    </row>
    <row r="1624" spans="51:78" x14ac:dyDescent="0.25">
      <c r="AY1624"/>
      <c r="AZ1624"/>
      <c r="BL1624"/>
      <c r="BM1624"/>
      <c r="BZ1624"/>
    </row>
    <row r="1625" spans="51:78" x14ac:dyDescent="0.25">
      <c r="AY1625"/>
      <c r="AZ1625"/>
      <c r="BL1625"/>
      <c r="BM1625"/>
      <c r="BZ1625"/>
    </row>
    <row r="1626" spans="51:78" x14ac:dyDescent="0.25">
      <c r="AY1626"/>
      <c r="AZ1626"/>
      <c r="BL1626"/>
      <c r="BM1626"/>
      <c r="BZ1626"/>
    </row>
    <row r="1627" spans="51:78" x14ac:dyDescent="0.25">
      <c r="AY1627"/>
      <c r="AZ1627"/>
      <c r="BL1627"/>
      <c r="BM1627"/>
      <c r="BZ1627"/>
    </row>
    <row r="1628" spans="51:78" x14ac:dyDescent="0.25">
      <c r="AY1628"/>
      <c r="AZ1628"/>
      <c r="BL1628"/>
      <c r="BM1628"/>
      <c r="BZ1628"/>
    </row>
    <row r="1629" spans="51:78" x14ac:dyDescent="0.25">
      <c r="AY1629"/>
      <c r="AZ1629"/>
      <c r="BL1629"/>
      <c r="BM1629"/>
      <c r="BZ1629"/>
    </row>
    <row r="1630" spans="51:78" x14ac:dyDescent="0.25">
      <c r="AY1630"/>
      <c r="AZ1630"/>
      <c r="BL1630"/>
      <c r="BM1630"/>
      <c r="BZ1630"/>
    </row>
    <row r="1631" spans="51:78" x14ac:dyDescent="0.25">
      <c r="AY1631"/>
      <c r="AZ1631"/>
      <c r="BL1631"/>
      <c r="BM1631"/>
      <c r="BZ1631"/>
    </row>
    <row r="1632" spans="51:78" x14ac:dyDescent="0.25">
      <c r="AY1632"/>
      <c r="AZ1632"/>
      <c r="BL1632"/>
      <c r="BM1632"/>
      <c r="BZ1632"/>
    </row>
    <row r="1633" spans="51:78" x14ac:dyDescent="0.25">
      <c r="AY1633"/>
      <c r="AZ1633"/>
      <c r="BL1633"/>
      <c r="BM1633"/>
      <c r="BZ1633"/>
    </row>
    <row r="1634" spans="51:78" x14ac:dyDescent="0.25">
      <c r="AY1634"/>
      <c r="AZ1634"/>
      <c r="BL1634"/>
      <c r="BM1634"/>
      <c r="BZ1634"/>
    </row>
    <row r="1635" spans="51:78" x14ac:dyDescent="0.25">
      <c r="AY1635"/>
      <c r="AZ1635"/>
      <c r="BL1635"/>
      <c r="BM1635"/>
      <c r="BZ1635"/>
    </row>
    <row r="1636" spans="51:78" x14ac:dyDescent="0.25">
      <c r="AY1636"/>
      <c r="AZ1636"/>
      <c r="BL1636"/>
      <c r="BM1636"/>
      <c r="BZ1636"/>
    </row>
    <row r="1637" spans="51:78" x14ac:dyDescent="0.25">
      <c r="AY1637"/>
      <c r="AZ1637"/>
      <c r="BL1637"/>
      <c r="BM1637"/>
      <c r="BZ1637"/>
    </row>
    <row r="1638" spans="51:78" x14ac:dyDescent="0.25">
      <c r="AY1638"/>
      <c r="AZ1638"/>
      <c r="BL1638"/>
      <c r="BM1638"/>
      <c r="BZ1638"/>
    </row>
    <row r="1639" spans="51:78" x14ac:dyDescent="0.25">
      <c r="AY1639"/>
      <c r="AZ1639"/>
      <c r="BL1639"/>
      <c r="BM1639"/>
      <c r="BZ1639"/>
    </row>
    <row r="1640" spans="51:78" x14ac:dyDescent="0.25">
      <c r="AY1640"/>
      <c r="AZ1640"/>
      <c r="BL1640"/>
      <c r="BM1640"/>
      <c r="BZ1640"/>
    </row>
    <row r="1641" spans="51:78" x14ac:dyDescent="0.25">
      <c r="AY1641"/>
      <c r="AZ1641"/>
      <c r="BL1641"/>
      <c r="BM1641"/>
      <c r="BZ1641"/>
    </row>
    <row r="1642" spans="51:78" x14ac:dyDescent="0.25">
      <c r="AY1642"/>
      <c r="AZ1642"/>
      <c r="BL1642"/>
      <c r="BM1642"/>
      <c r="BZ1642"/>
    </row>
    <row r="1643" spans="51:78" x14ac:dyDescent="0.25">
      <c r="AY1643"/>
      <c r="AZ1643"/>
      <c r="BL1643"/>
      <c r="BM1643"/>
      <c r="BZ1643"/>
    </row>
    <row r="1644" spans="51:78" x14ac:dyDescent="0.25">
      <c r="AY1644"/>
      <c r="AZ1644"/>
      <c r="BL1644"/>
      <c r="BM1644"/>
      <c r="BZ1644"/>
    </row>
    <row r="1645" spans="51:78" x14ac:dyDescent="0.25">
      <c r="AY1645"/>
      <c r="AZ1645"/>
      <c r="BL1645"/>
      <c r="BM1645"/>
      <c r="BZ1645"/>
    </row>
    <row r="1646" spans="51:78" x14ac:dyDescent="0.25">
      <c r="AY1646"/>
      <c r="AZ1646"/>
      <c r="BL1646"/>
      <c r="BM1646"/>
      <c r="BZ1646"/>
    </row>
    <row r="1647" spans="51:78" x14ac:dyDescent="0.25">
      <c r="AY1647"/>
      <c r="AZ1647"/>
      <c r="BL1647"/>
      <c r="BM1647"/>
      <c r="BZ1647"/>
    </row>
    <row r="1648" spans="51:78" x14ac:dyDescent="0.25">
      <c r="AY1648"/>
      <c r="AZ1648"/>
      <c r="BL1648"/>
      <c r="BM1648"/>
      <c r="BZ1648"/>
    </row>
    <row r="1649" spans="51:78" x14ac:dyDescent="0.25">
      <c r="AY1649"/>
      <c r="AZ1649"/>
      <c r="BL1649"/>
      <c r="BM1649"/>
      <c r="BZ1649"/>
    </row>
    <row r="1650" spans="51:78" x14ac:dyDescent="0.25">
      <c r="AY1650"/>
      <c r="AZ1650"/>
      <c r="BL1650"/>
      <c r="BM1650"/>
      <c r="BZ1650"/>
    </row>
    <row r="1651" spans="51:78" x14ac:dyDescent="0.25">
      <c r="AY1651"/>
      <c r="AZ1651"/>
      <c r="BL1651"/>
      <c r="BM1651"/>
      <c r="BZ1651"/>
    </row>
    <row r="1652" spans="51:78" x14ac:dyDescent="0.25">
      <c r="AY1652"/>
      <c r="AZ1652"/>
      <c r="BL1652"/>
      <c r="BM1652"/>
      <c r="BZ1652"/>
    </row>
    <row r="1653" spans="51:78" x14ac:dyDescent="0.25">
      <c r="AY1653"/>
      <c r="AZ1653"/>
      <c r="BL1653"/>
      <c r="BM1653"/>
      <c r="BZ1653"/>
    </row>
    <row r="1654" spans="51:78" x14ac:dyDescent="0.25">
      <c r="AY1654"/>
      <c r="AZ1654"/>
      <c r="BL1654"/>
      <c r="BM1654"/>
      <c r="BZ1654"/>
    </row>
    <row r="1655" spans="51:78" x14ac:dyDescent="0.25">
      <c r="AY1655"/>
      <c r="AZ1655"/>
      <c r="BL1655"/>
      <c r="BM1655"/>
      <c r="BZ1655"/>
    </row>
    <row r="1656" spans="51:78" x14ac:dyDescent="0.25">
      <c r="AY1656"/>
      <c r="AZ1656"/>
      <c r="BL1656"/>
      <c r="BM1656"/>
      <c r="BZ1656"/>
    </row>
    <row r="1657" spans="51:78" x14ac:dyDescent="0.25">
      <c r="AY1657"/>
      <c r="AZ1657"/>
      <c r="BL1657"/>
      <c r="BM1657"/>
      <c r="BZ1657"/>
    </row>
    <row r="1658" spans="51:78" x14ac:dyDescent="0.25">
      <c r="AY1658"/>
      <c r="AZ1658"/>
      <c r="BL1658"/>
      <c r="BM1658"/>
      <c r="BZ1658"/>
    </row>
    <row r="1659" spans="51:78" x14ac:dyDescent="0.25">
      <c r="AY1659"/>
      <c r="AZ1659"/>
      <c r="BL1659"/>
      <c r="BM1659"/>
      <c r="BZ1659"/>
    </row>
    <row r="1660" spans="51:78" x14ac:dyDescent="0.25">
      <c r="AY1660"/>
      <c r="AZ1660"/>
      <c r="BL1660"/>
      <c r="BM1660"/>
      <c r="BZ1660"/>
    </row>
    <row r="1661" spans="51:78" x14ac:dyDescent="0.25">
      <c r="AY1661"/>
      <c r="AZ1661"/>
      <c r="BL1661"/>
      <c r="BM1661"/>
      <c r="BZ1661"/>
    </row>
    <row r="1662" spans="51:78" x14ac:dyDescent="0.25">
      <c r="AY1662"/>
      <c r="AZ1662"/>
      <c r="BL1662"/>
      <c r="BM1662"/>
      <c r="BZ1662"/>
    </row>
    <row r="1663" spans="51:78" x14ac:dyDescent="0.25">
      <c r="AY1663"/>
      <c r="AZ1663"/>
      <c r="BL1663"/>
      <c r="BM1663"/>
      <c r="BZ1663"/>
    </row>
    <row r="1664" spans="51:78" x14ac:dyDescent="0.25">
      <c r="AY1664"/>
      <c r="AZ1664"/>
      <c r="BL1664"/>
      <c r="BM1664"/>
      <c r="BZ1664"/>
    </row>
    <row r="1665" spans="51:78" x14ac:dyDescent="0.25">
      <c r="AY1665"/>
      <c r="AZ1665"/>
      <c r="BL1665"/>
      <c r="BM1665"/>
      <c r="BZ1665"/>
    </row>
    <row r="1666" spans="51:78" x14ac:dyDescent="0.25">
      <c r="AY1666"/>
      <c r="AZ1666"/>
      <c r="BL1666"/>
      <c r="BM1666"/>
      <c r="BZ1666"/>
    </row>
    <row r="1667" spans="51:78" x14ac:dyDescent="0.25">
      <c r="AY1667"/>
      <c r="AZ1667"/>
      <c r="BL1667"/>
      <c r="BM1667"/>
      <c r="BZ1667"/>
    </row>
    <row r="1668" spans="51:78" x14ac:dyDescent="0.25">
      <c r="AY1668"/>
      <c r="AZ1668"/>
      <c r="BL1668"/>
      <c r="BM1668"/>
      <c r="BZ1668"/>
    </row>
    <row r="1669" spans="51:78" x14ac:dyDescent="0.25">
      <c r="AY1669"/>
      <c r="AZ1669"/>
      <c r="BL1669"/>
      <c r="BM1669"/>
      <c r="BZ1669"/>
    </row>
    <row r="1670" spans="51:78" x14ac:dyDescent="0.25">
      <c r="AY1670"/>
      <c r="AZ1670"/>
      <c r="BL1670"/>
      <c r="BM1670"/>
      <c r="BZ1670"/>
    </row>
    <row r="1671" spans="51:78" x14ac:dyDescent="0.25">
      <c r="AY1671"/>
      <c r="AZ1671"/>
      <c r="BL1671"/>
      <c r="BM1671"/>
      <c r="BZ1671"/>
    </row>
    <row r="1672" spans="51:78" x14ac:dyDescent="0.25">
      <c r="AY1672"/>
      <c r="AZ1672"/>
      <c r="BL1672"/>
      <c r="BM1672"/>
      <c r="BZ1672"/>
    </row>
    <row r="1673" spans="51:78" x14ac:dyDescent="0.25">
      <c r="AY1673"/>
      <c r="AZ1673"/>
      <c r="BL1673"/>
      <c r="BM1673"/>
      <c r="BZ1673"/>
    </row>
    <row r="1674" spans="51:78" x14ac:dyDescent="0.25">
      <c r="AY1674"/>
      <c r="AZ1674"/>
      <c r="BL1674"/>
      <c r="BM1674"/>
      <c r="BZ1674"/>
    </row>
    <row r="1675" spans="51:78" x14ac:dyDescent="0.25">
      <c r="AY1675"/>
      <c r="AZ1675"/>
      <c r="BL1675"/>
      <c r="BM1675"/>
      <c r="BZ1675"/>
    </row>
    <row r="1676" spans="51:78" x14ac:dyDescent="0.25">
      <c r="AY1676"/>
      <c r="AZ1676"/>
      <c r="BL1676"/>
      <c r="BM1676"/>
      <c r="BZ1676"/>
    </row>
    <row r="1677" spans="51:78" x14ac:dyDescent="0.25">
      <c r="AY1677"/>
      <c r="AZ1677"/>
      <c r="BL1677"/>
      <c r="BM1677"/>
      <c r="BZ1677"/>
    </row>
    <row r="1678" spans="51:78" x14ac:dyDescent="0.25">
      <c r="AY1678"/>
      <c r="AZ1678"/>
      <c r="BL1678"/>
      <c r="BM1678"/>
      <c r="BZ1678"/>
    </row>
    <row r="1679" spans="51:78" x14ac:dyDescent="0.25">
      <c r="AY1679"/>
      <c r="AZ1679"/>
      <c r="BL1679"/>
      <c r="BM1679"/>
      <c r="BZ1679"/>
    </row>
    <row r="1680" spans="51:78" x14ac:dyDescent="0.25">
      <c r="AY1680"/>
      <c r="AZ1680"/>
      <c r="BL1680"/>
      <c r="BM1680"/>
      <c r="BZ1680"/>
    </row>
    <row r="1681" spans="51:78" x14ac:dyDescent="0.25">
      <c r="AY1681"/>
      <c r="AZ1681"/>
      <c r="BL1681"/>
      <c r="BM1681"/>
      <c r="BZ1681"/>
    </row>
    <row r="1682" spans="51:78" x14ac:dyDescent="0.25">
      <c r="AY1682"/>
      <c r="AZ1682"/>
      <c r="BL1682"/>
      <c r="BM1682"/>
      <c r="BZ1682"/>
    </row>
    <row r="1683" spans="51:78" x14ac:dyDescent="0.25">
      <c r="AY1683"/>
      <c r="AZ1683"/>
      <c r="BL1683"/>
      <c r="BM1683"/>
      <c r="BZ1683"/>
    </row>
    <row r="1684" spans="51:78" x14ac:dyDescent="0.25">
      <c r="AY1684"/>
      <c r="AZ1684"/>
      <c r="BL1684"/>
      <c r="BM1684"/>
      <c r="BZ1684"/>
    </row>
    <row r="1685" spans="51:78" x14ac:dyDescent="0.25">
      <c r="AY1685"/>
      <c r="AZ1685"/>
      <c r="BL1685"/>
      <c r="BM1685"/>
      <c r="BZ1685"/>
    </row>
    <row r="1686" spans="51:78" x14ac:dyDescent="0.25">
      <c r="AY1686"/>
      <c r="AZ1686"/>
      <c r="BL1686"/>
      <c r="BM1686"/>
      <c r="BZ1686"/>
    </row>
    <row r="1687" spans="51:78" x14ac:dyDescent="0.25">
      <c r="AY1687"/>
      <c r="AZ1687"/>
      <c r="BL1687"/>
      <c r="BM1687"/>
      <c r="BZ1687"/>
    </row>
    <row r="1688" spans="51:78" x14ac:dyDescent="0.25">
      <c r="AY1688"/>
      <c r="AZ1688"/>
      <c r="BL1688"/>
      <c r="BM1688"/>
      <c r="BZ1688"/>
    </row>
    <row r="1689" spans="51:78" x14ac:dyDescent="0.25">
      <c r="AY1689"/>
      <c r="AZ1689"/>
      <c r="BL1689"/>
      <c r="BM1689"/>
      <c r="BZ1689"/>
    </row>
    <row r="1690" spans="51:78" x14ac:dyDescent="0.25">
      <c r="AY1690"/>
      <c r="AZ1690"/>
      <c r="BL1690"/>
      <c r="BM1690"/>
      <c r="BZ1690"/>
    </row>
    <row r="1691" spans="51:78" x14ac:dyDescent="0.25">
      <c r="AY1691"/>
      <c r="AZ1691"/>
      <c r="BL1691"/>
      <c r="BM1691"/>
      <c r="BZ1691"/>
    </row>
    <row r="1692" spans="51:78" x14ac:dyDescent="0.25">
      <c r="AY1692"/>
      <c r="AZ1692"/>
      <c r="BL1692"/>
      <c r="BM1692"/>
      <c r="BZ1692"/>
    </row>
    <row r="1693" spans="51:78" x14ac:dyDescent="0.25">
      <c r="AY1693"/>
      <c r="AZ1693"/>
      <c r="BL1693"/>
      <c r="BM1693"/>
      <c r="BZ1693"/>
    </row>
    <row r="1694" spans="51:78" x14ac:dyDescent="0.25">
      <c r="AY1694"/>
      <c r="AZ1694"/>
      <c r="BL1694"/>
      <c r="BM1694"/>
      <c r="BZ1694"/>
    </row>
    <row r="1695" spans="51:78" x14ac:dyDescent="0.25">
      <c r="AY1695"/>
      <c r="AZ1695"/>
      <c r="BL1695"/>
      <c r="BM1695"/>
      <c r="BZ1695"/>
    </row>
    <row r="1696" spans="51:78" x14ac:dyDescent="0.25">
      <c r="AY1696"/>
      <c r="AZ1696"/>
      <c r="BL1696"/>
      <c r="BM1696"/>
      <c r="BZ1696"/>
    </row>
    <row r="1697" spans="51:78" x14ac:dyDescent="0.25">
      <c r="AY1697"/>
      <c r="AZ1697"/>
      <c r="BL1697"/>
      <c r="BM1697"/>
      <c r="BZ1697"/>
    </row>
    <row r="1698" spans="51:78" x14ac:dyDescent="0.25">
      <c r="AY1698"/>
      <c r="AZ1698"/>
      <c r="BL1698"/>
      <c r="BM1698"/>
      <c r="BZ1698"/>
    </row>
    <row r="1699" spans="51:78" x14ac:dyDescent="0.25">
      <c r="AY1699"/>
      <c r="AZ1699"/>
      <c r="BL1699"/>
      <c r="BM1699"/>
      <c r="BZ1699"/>
    </row>
    <row r="1700" spans="51:78" x14ac:dyDescent="0.25">
      <c r="AY1700"/>
      <c r="AZ1700"/>
      <c r="BL1700"/>
      <c r="BM1700"/>
      <c r="BZ1700"/>
    </row>
    <row r="1701" spans="51:78" x14ac:dyDescent="0.25">
      <c r="AY1701"/>
      <c r="AZ1701"/>
      <c r="BL1701"/>
      <c r="BM1701"/>
      <c r="BZ1701"/>
    </row>
    <row r="1702" spans="51:78" x14ac:dyDescent="0.25">
      <c r="AY1702"/>
      <c r="AZ1702"/>
      <c r="BL1702"/>
      <c r="BM1702"/>
      <c r="BZ1702"/>
    </row>
    <row r="1703" spans="51:78" x14ac:dyDescent="0.25">
      <c r="AY1703"/>
      <c r="AZ1703"/>
      <c r="BL1703"/>
      <c r="BM1703"/>
      <c r="BZ1703"/>
    </row>
    <row r="1704" spans="51:78" x14ac:dyDescent="0.25">
      <c r="AY1704"/>
      <c r="AZ1704"/>
      <c r="BL1704"/>
      <c r="BM1704"/>
      <c r="BZ1704"/>
    </row>
    <row r="1705" spans="51:78" x14ac:dyDescent="0.25">
      <c r="AY1705"/>
      <c r="AZ1705"/>
      <c r="BL1705"/>
      <c r="BM1705"/>
      <c r="BZ1705"/>
    </row>
    <row r="1706" spans="51:78" x14ac:dyDescent="0.25">
      <c r="AY1706"/>
      <c r="AZ1706"/>
      <c r="BL1706"/>
      <c r="BM1706"/>
      <c r="BZ1706"/>
    </row>
    <row r="1707" spans="51:78" x14ac:dyDescent="0.25">
      <c r="AY1707"/>
      <c r="AZ1707"/>
      <c r="BL1707"/>
      <c r="BM1707"/>
      <c r="BZ1707"/>
    </row>
    <row r="1708" spans="51:78" x14ac:dyDescent="0.25">
      <c r="AY1708"/>
      <c r="AZ1708"/>
      <c r="BL1708"/>
      <c r="BM1708"/>
      <c r="BZ1708"/>
    </row>
    <row r="1709" spans="51:78" x14ac:dyDescent="0.25">
      <c r="AY1709"/>
      <c r="AZ1709"/>
      <c r="BL1709"/>
      <c r="BM1709"/>
      <c r="BZ1709"/>
    </row>
    <row r="1710" spans="51:78" x14ac:dyDescent="0.25">
      <c r="AY1710"/>
      <c r="AZ1710"/>
      <c r="BL1710"/>
      <c r="BM1710"/>
      <c r="BZ1710"/>
    </row>
    <row r="1711" spans="51:78" x14ac:dyDescent="0.25">
      <c r="AY1711"/>
      <c r="AZ1711"/>
      <c r="BL1711"/>
      <c r="BM1711"/>
      <c r="BZ1711"/>
    </row>
    <row r="1712" spans="51:78" x14ac:dyDescent="0.25">
      <c r="AY1712"/>
      <c r="AZ1712"/>
      <c r="BL1712"/>
      <c r="BM1712"/>
      <c r="BZ1712"/>
    </row>
    <row r="1713" spans="51:78" x14ac:dyDescent="0.25">
      <c r="AY1713"/>
      <c r="AZ1713"/>
      <c r="BL1713"/>
      <c r="BM1713"/>
      <c r="BZ1713"/>
    </row>
    <row r="1714" spans="51:78" x14ac:dyDescent="0.25">
      <c r="AY1714"/>
      <c r="AZ1714"/>
      <c r="BL1714"/>
      <c r="BM1714"/>
      <c r="BZ1714"/>
    </row>
    <row r="1715" spans="51:78" x14ac:dyDescent="0.25">
      <c r="AY1715"/>
      <c r="AZ1715"/>
      <c r="BL1715"/>
      <c r="BM1715"/>
      <c r="BZ1715"/>
    </row>
    <row r="1716" spans="51:78" x14ac:dyDescent="0.25">
      <c r="AY1716"/>
      <c r="AZ1716"/>
      <c r="BL1716"/>
      <c r="BM1716"/>
      <c r="BZ1716"/>
    </row>
    <row r="1717" spans="51:78" x14ac:dyDescent="0.25">
      <c r="AY1717"/>
      <c r="AZ1717"/>
      <c r="BL1717"/>
      <c r="BM1717"/>
      <c r="BZ1717"/>
    </row>
    <row r="1718" spans="51:78" x14ac:dyDescent="0.25">
      <c r="AY1718"/>
      <c r="AZ1718"/>
      <c r="BL1718"/>
      <c r="BM1718"/>
      <c r="BZ1718"/>
    </row>
    <row r="1719" spans="51:78" x14ac:dyDescent="0.25">
      <c r="AY1719"/>
      <c r="AZ1719"/>
      <c r="BL1719"/>
      <c r="BM1719"/>
      <c r="BZ1719"/>
    </row>
    <row r="1720" spans="51:78" x14ac:dyDescent="0.25">
      <c r="AY1720"/>
      <c r="AZ1720"/>
      <c r="BL1720"/>
      <c r="BM1720"/>
      <c r="BZ1720"/>
    </row>
    <row r="1721" spans="51:78" x14ac:dyDescent="0.25">
      <c r="AY1721"/>
      <c r="AZ1721"/>
      <c r="BL1721"/>
      <c r="BM1721"/>
      <c r="BZ1721"/>
    </row>
    <row r="1722" spans="51:78" x14ac:dyDescent="0.25">
      <c r="AY1722"/>
      <c r="AZ1722"/>
      <c r="BL1722"/>
      <c r="BM1722"/>
      <c r="BZ1722"/>
    </row>
    <row r="1723" spans="51:78" x14ac:dyDescent="0.25">
      <c r="AY1723"/>
      <c r="AZ1723"/>
      <c r="BL1723"/>
      <c r="BM1723"/>
      <c r="BZ1723"/>
    </row>
    <row r="1724" spans="51:78" x14ac:dyDescent="0.25">
      <c r="AY1724"/>
      <c r="AZ1724"/>
      <c r="BL1724"/>
      <c r="BM1724"/>
      <c r="BZ1724"/>
    </row>
    <row r="1725" spans="51:78" x14ac:dyDescent="0.25">
      <c r="AY1725"/>
      <c r="AZ1725"/>
      <c r="BL1725"/>
      <c r="BM1725"/>
      <c r="BZ1725"/>
    </row>
    <row r="1726" spans="51:78" x14ac:dyDescent="0.25">
      <c r="AY1726"/>
      <c r="AZ1726"/>
      <c r="BL1726"/>
      <c r="BM1726"/>
      <c r="BZ1726"/>
    </row>
    <row r="1727" spans="51:78" x14ac:dyDescent="0.25">
      <c r="AY1727"/>
      <c r="AZ1727"/>
      <c r="BL1727"/>
      <c r="BM1727"/>
      <c r="BZ1727"/>
    </row>
    <row r="1728" spans="51:78" x14ac:dyDescent="0.25">
      <c r="AY1728"/>
      <c r="AZ1728"/>
      <c r="BL1728"/>
      <c r="BM1728"/>
      <c r="BZ1728"/>
    </row>
    <row r="1729" spans="51:78" x14ac:dyDescent="0.25">
      <c r="AY1729"/>
      <c r="AZ1729"/>
      <c r="BL1729"/>
      <c r="BM1729"/>
      <c r="BZ1729"/>
    </row>
    <row r="1730" spans="51:78" x14ac:dyDescent="0.25">
      <c r="AY1730"/>
      <c r="AZ1730"/>
      <c r="BL1730"/>
      <c r="BM1730"/>
      <c r="BZ1730"/>
    </row>
    <row r="1731" spans="51:78" x14ac:dyDescent="0.25">
      <c r="AY1731"/>
      <c r="AZ1731"/>
      <c r="BL1731"/>
      <c r="BM1731"/>
      <c r="BZ1731"/>
    </row>
    <row r="1732" spans="51:78" x14ac:dyDescent="0.25">
      <c r="AY1732"/>
      <c r="AZ1732"/>
      <c r="BL1732"/>
      <c r="BM1732"/>
      <c r="BZ1732"/>
    </row>
    <row r="1733" spans="51:78" x14ac:dyDescent="0.25">
      <c r="AY1733"/>
      <c r="AZ1733"/>
      <c r="BL1733"/>
      <c r="BM1733"/>
      <c r="BZ1733"/>
    </row>
    <row r="1734" spans="51:78" x14ac:dyDescent="0.25">
      <c r="AY1734"/>
      <c r="AZ1734"/>
      <c r="BL1734"/>
      <c r="BM1734"/>
      <c r="BZ1734"/>
    </row>
    <row r="1735" spans="51:78" x14ac:dyDescent="0.25">
      <c r="AY1735"/>
      <c r="AZ1735"/>
      <c r="BL1735"/>
      <c r="BM1735"/>
      <c r="BZ1735"/>
    </row>
    <row r="1736" spans="51:78" x14ac:dyDescent="0.25">
      <c r="AY1736"/>
      <c r="AZ1736"/>
      <c r="BL1736"/>
      <c r="BM1736"/>
      <c r="BZ1736"/>
    </row>
    <row r="1737" spans="51:78" x14ac:dyDescent="0.25">
      <c r="AY1737"/>
      <c r="AZ1737"/>
      <c r="BL1737"/>
      <c r="BM1737"/>
      <c r="BZ1737"/>
    </row>
    <row r="1738" spans="51:78" x14ac:dyDescent="0.25">
      <c r="AY1738"/>
      <c r="AZ1738"/>
      <c r="BL1738"/>
      <c r="BM1738"/>
      <c r="BZ1738"/>
    </row>
    <row r="1739" spans="51:78" x14ac:dyDescent="0.25">
      <c r="AY1739"/>
      <c r="AZ1739"/>
      <c r="BL1739"/>
      <c r="BM1739"/>
      <c r="BZ1739"/>
    </row>
    <row r="1740" spans="51:78" x14ac:dyDescent="0.25">
      <c r="AY1740"/>
      <c r="AZ1740"/>
      <c r="BL1740"/>
      <c r="BM1740"/>
      <c r="BZ1740"/>
    </row>
    <row r="1741" spans="51:78" x14ac:dyDescent="0.25">
      <c r="AY1741"/>
      <c r="AZ1741"/>
      <c r="BL1741"/>
      <c r="BM1741"/>
      <c r="BZ1741"/>
    </row>
    <row r="1742" spans="51:78" x14ac:dyDescent="0.25">
      <c r="AY1742"/>
      <c r="AZ1742"/>
      <c r="BL1742"/>
      <c r="BM1742"/>
      <c r="BZ1742"/>
    </row>
    <row r="1743" spans="51:78" x14ac:dyDescent="0.25">
      <c r="AY1743"/>
      <c r="AZ1743"/>
      <c r="BL1743"/>
      <c r="BM1743"/>
      <c r="BZ1743"/>
    </row>
    <row r="1744" spans="51:78" x14ac:dyDescent="0.25">
      <c r="AY1744"/>
      <c r="AZ1744"/>
      <c r="BL1744"/>
      <c r="BM1744"/>
      <c r="BZ1744"/>
    </row>
    <row r="1745" spans="51:78" x14ac:dyDescent="0.25">
      <c r="AY1745"/>
      <c r="AZ1745"/>
      <c r="BL1745"/>
      <c r="BM1745"/>
      <c r="BZ1745"/>
    </row>
    <row r="1746" spans="51:78" x14ac:dyDescent="0.25">
      <c r="AY1746"/>
      <c r="AZ1746"/>
      <c r="BL1746"/>
      <c r="BM1746"/>
      <c r="BZ1746"/>
    </row>
    <row r="1747" spans="51:78" x14ac:dyDescent="0.25">
      <c r="AY1747"/>
      <c r="AZ1747"/>
      <c r="BL1747"/>
      <c r="BM1747"/>
      <c r="BZ1747"/>
    </row>
    <row r="1748" spans="51:78" x14ac:dyDescent="0.25">
      <c r="AY1748"/>
      <c r="AZ1748"/>
      <c r="BL1748"/>
      <c r="BM1748"/>
      <c r="BZ1748"/>
    </row>
    <row r="1749" spans="51:78" x14ac:dyDescent="0.25">
      <c r="AY1749"/>
      <c r="AZ1749"/>
      <c r="BL1749"/>
      <c r="BM1749"/>
      <c r="BZ1749"/>
    </row>
    <row r="1750" spans="51:78" x14ac:dyDescent="0.25">
      <c r="AY1750"/>
      <c r="AZ1750"/>
      <c r="BL1750"/>
      <c r="BM1750"/>
      <c r="BZ1750"/>
    </row>
    <row r="1751" spans="51:78" x14ac:dyDescent="0.25">
      <c r="AY1751"/>
      <c r="AZ1751"/>
      <c r="BL1751"/>
      <c r="BM1751"/>
      <c r="BZ1751"/>
    </row>
    <row r="1752" spans="51:78" x14ac:dyDescent="0.25">
      <c r="AY1752"/>
      <c r="AZ1752"/>
      <c r="BL1752"/>
      <c r="BM1752"/>
      <c r="BZ1752"/>
    </row>
    <row r="1753" spans="51:78" x14ac:dyDescent="0.25">
      <c r="AY1753"/>
      <c r="AZ1753"/>
      <c r="BL1753"/>
      <c r="BM1753"/>
      <c r="BZ1753"/>
    </row>
    <row r="1754" spans="51:78" x14ac:dyDescent="0.25">
      <c r="AY1754"/>
      <c r="AZ1754"/>
      <c r="BL1754"/>
      <c r="BM1754"/>
      <c r="BZ1754"/>
    </row>
    <row r="1755" spans="51:78" x14ac:dyDescent="0.25">
      <c r="AY1755"/>
      <c r="AZ1755"/>
      <c r="BL1755"/>
      <c r="BM1755"/>
      <c r="BZ1755"/>
    </row>
    <row r="1756" spans="51:78" x14ac:dyDescent="0.25">
      <c r="AY1756"/>
      <c r="AZ1756"/>
      <c r="BL1756"/>
      <c r="BM1756"/>
      <c r="BZ1756"/>
    </row>
    <row r="1757" spans="51:78" x14ac:dyDescent="0.25">
      <c r="AY1757"/>
      <c r="AZ1757"/>
      <c r="BL1757"/>
      <c r="BM1757"/>
      <c r="BZ1757"/>
    </row>
    <row r="1758" spans="51:78" x14ac:dyDescent="0.25">
      <c r="AY1758"/>
      <c r="AZ1758"/>
      <c r="BL1758"/>
      <c r="BM1758"/>
      <c r="BZ1758"/>
    </row>
    <row r="1759" spans="51:78" x14ac:dyDescent="0.25">
      <c r="AY1759"/>
      <c r="AZ1759"/>
      <c r="BL1759"/>
      <c r="BM1759"/>
      <c r="BZ1759"/>
    </row>
    <row r="1760" spans="51:78" x14ac:dyDescent="0.25">
      <c r="AY1760"/>
      <c r="AZ1760"/>
      <c r="BL1760"/>
      <c r="BM1760"/>
      <c r="BZ1760"/>
    </row>
    <row r="1761" spans="51:78" x14ac:dyDescent="0.25">
      <c r="AY1761"/>
      <c r="AZ1761"/>
      <c r="BL1761"/>
      <c r="BM1761"/>
      <c r="BZ1761"/>
    </row>
    <row r="1762" spans="51:78" x14ac:dyDescent="0.25">
      <c r="AY1762"/>
      <c r="AZ1762"/>
      <c r="BL1762"/>
      <c r="BM1762"/>
      <c r="BZ1762"/>
    </row>
    <row r="1763" spans="51:78" x14ac:dyDescent="0.25">
      <c r="AY1763"/>
      <c r="AZ1763"/>
      <c r="BL1763"/>
      <c r="BM1763"/>
      <c r="BZ1763"/>
    </row>
    <row r="1764" spans="51:78" x14ac:dyDescent="0.25">
      <c r="AY1764"/>
      <c r="AZ1764"/>
      <c r="BL1764"/>
      <c r="BM1764"/>
      <c r="BZ1764"/>
    </row>
    <row r="1765" spans="51:78" x14ac:dyDescent="0.25">
      <c r="AY1765"/>
      <c r="AZ1765"/>
      <c r="BL1765"/>
      <c r="BM1765"/>
      <c r="BZ1765"/>
    </row>
    <row r="1766" spans="51:78" x14ac:dyDescent="0.25">
      <c r="AY1766"/>
      <c r="AZ1766"/>
      <c r="BL1766"/>
      <c r="BM1766"/>
      <c r="BZ1766"/>
    </row>
    <row r="1767" spans="51:78" x14ac:dyDescent="0.25">
      <c r="AY1767"/>
      <c r="AZ1767"/>
      <c r="BL1767"/>
      <c r="BM1767"/>
      <c r="BZ1767"/>
    </row>
    <row r="1768" spans="51:78" x14ac:dyDescent="0.25">
      <c r="AY1768"/>
      <c r="AZ1768"/>
      <c r="BL1768"/>
      <c r="BM1768"/>
      <c r="BZ1768"/>
    </row>
    <row r="1769" spans="51:78" x14ac:dyDescent="0.25">
      <c r="AY1769"/>
      <c r="AZ1769"/>
      <c r="BL1769"/>
      <c r="BM1769"/>
      <c r="BZ1769"/>
    </row>
    <row r="1770" spans="51:78" x14ac:dyDescent="0.25">
      <c r="AY1770"/>
      <c r="AZ1770"/>
      <c r="BL1770"/>
      <c r="BM1770"/>
      <c r="BZ1770"/>
    </row>
    <row r="1771" spans="51:78" x14ac:dyDescent="0.25">
      <c r="AY1771"/>
      <c r="AZ1771"/>
      <c r="BL1771"/>
      <c r="BM1771"/>
      <c r="BZ1771"/>
    </row>
    <row r="1772" spans="51:78" x14ac:dyDescent="0.25">
      <c r="AY1772"/>
      <c r="AZ1772"/>
      <c r="BL1772"/>
      <c r="BM1772"/>
      <c r="BZ1772"/>
    </row>
    <row r="1773" spans="51:78" x14ac:dyDescent="0.25">
      <c r="AY1773"/>
      <c r="AZ1773"/>
      <c r="BL1773"/>
      <c r="BM1773"/>
      <c r="BZ1773"/>
    </row>
    <row r="1774" spans="51:78" x14ac:dyDescent="0.25">
      <c r="AY1774"/>
      <c r="AZ1774"/>
      <c r="BL1774"/>
      <c r="BM1774"/>
      <c r="BZ1774"/>
    </row>
    <row r="1775" spans="51:78" x14ac:dyDescent="0.25">
      <c r="AY1775"/>
      <c r="AZ1775"/>
      <c r="BL1775"/>
      <c r="BM1775"/>
      <c r="BZ1775"/>
    </row>
    <row r="1776" spans="51:78" x14ac:dyDescent="0.25">
      <c r="AY1776"/>
      <c r="AZ1776"/>
      <c r="BL1776"/>
      <c r="BM1776"/>
      <c r="BZ1776"/>
    </row>
    <row r="1777" spans="51:78" x14ac:dyDescent="0.25">
      <c r="AY1777"/>
      <c r="AZ1777"/>
      <c r="BL1777"/>
      <c r="BM1777"/>
      <c r="BZ1777"/>
    </row>
    <row r="1778" spans="51:78" x14ac:dyDescent="0.25">
      <c r="AY1778"/>
      <c r="AZ1778"/>
      <c r="BL1778"/>
      <c r="BM1778"/>
      <c r="BZ1778"/>
    </row>
    <row r="1779" spans="51:78" x14ac:dyDescent="0.25">
      <c r="AY1779"/>
      <c r="AZ1779"/>
      <c r="BL1779"/>
      <c r="BM1779"/>
      <c r="BZ1779"/>
    </row>
    <row r="1780" spans="51:78" x14ac:dyDescent="0.25">
      <c r="AY1780"/>
      <c r="AZ1780"/>
      <c r="BL1780"/>
      <c r="BM1780"/>
      <c r="BZ1780"/>
    </row>
    <row r="1781" spans="51:78" x14ac:dyDescent="0.25">
      <c r="AY1781"/>
      <c r="AZ1781"/>
      <c r="BL1781"/>
      <c r="BM1781"/>
      <c r="BZ1781"/>
    </row>
    <row r="1782" spans="51:78" x14ac:dyDescent="0.25">
      <c r="AY1782"/>
      <c r="AZ1782"/>
      <c r="BL1782"/>
      <c r="BM1782"/>
      <c r="BZ1782"/>
    </row>
    <row r="1783" spans="51:78" x14ac:dyDescent="0.25">
      <c r="AY1783"/>
      <c r="AZ1783"/>
      <c r="BL1783"/>
      <c r="BM1783"/>
      <c r="BZ1783"/>
    </row>
    <row r="1784" spans="51:78" x14ac:dyDescent="0.25">
      <c r="AY1784"/>
      <c r="AZ1784"/>
      <c r="BL1784"/>
      <c r="BM1784"/>
      <c r="BZ1784"/>
    </row>
    <row r="1785" spans="51:78" x14ac:dyDescent="0.25">
      <c r="AY1785"/>
      <c r="AZ1785"/>
      <c r="BL1785"/>
      <c r="BM1785"/>
      <c r="BZ1785"/>
    </row>
    <row r="1786" spans="51:78" x14ac:dyDescent="0.25">
      <c r="AY1786"/>
      <c r="AZ1786"/>
      <c r="BL1786"/>
      <c r="BM1786"/>
      <c r="BZ1786"/>
    </row>
    <row r="1787" spans="51:78" x14ac:dyDescent="0.25">
      <c r="AY1787"/>
      <c r="AZ1787"/>
      <c r="BL1787"/>
      <c r="BM1787"/>
      <c r="BZ1787"/>
    </row>
    <row r="1788" spans="51:78" x14ac:dyDescent="0.25">
      <c r="AY1788"/>
      <c r="AZ1788"/>
      <c r="BL1788"/>
      <c r="BM1788"/>
      <c r="BZ1788"/>
    </row>
    <row r="1789" spans="51:78" x14ac:dyDescent="0.25">
      <c r="AY1789"/>
      <c r="AZ1789"/>
      <c r="BL1789"/>
      <c r="BM1789"/>
      <c r="BZ1789"/>
    </row>
    <row r="1790" spans="51:78" x14ac:dyDescent="0.25">
      <c r="AY1790"/>
      <c r="AZ1790"/>
      <c r="BL1790"/>
      <c r="BM1790"/>
      <c r="BZ1790"/>
    </row>
    <row r="1791" spans="51:78" x14ac:dyDescent="0.25">
      <c r="AY1791"/>
      <c r="AZ1791"/>
      <c r="BL1791"/>
      <c r="BM1791"/>
      <c r="BZ1791"/>
    </row>
    <row r="1792" spans="51:78" x14ac:dyDescent="0.25">
      <c r="AY1792"/>
      <c r="AZ1792"/>
      <c r="BL1792"/>
      <c r="BM1792"/>
      <c r="BZ1792"/>
    </row>
    <row r="1793" spans="51:78" x14ac:dyDescent="0.25">
      <c r="AY1793"/>
      <c r="AZ1793"/>
      <c r="BL1793"/>
      <c r="BM1793"/>
      <c r="BZ1793"/>
    </row>
    <row r="1794" spans="51:78" x14ac:dyDescent="0.25">
      <c r="AY1794"/>
      <c r="AZ1794"/>
      <c r="BL1794"/>
      <c r="BM1794"/>
      <c r="BZ1794"/>
    </row>
    <row r="1795" spans="51:78" x14ac:dyDescent="0.25">
      <c r="AY1795"/>
      <c r="AZ1795"/>
      <c r="BL1795"/>
      <c r="BM1795"/>
      <c r="BZ1795"/>
    </row>
    <row r="1796" spans="51:78" x14ac:dyDescent="0.25">
      <c r="AY1796"/>
      <c r="AZ1796"/>
      <c r="BL1796"/>
      <c r="BM1796"/>
      <c r="BZ1796"/>
    </row>
    <row r="1797" spans="51:78" x14ac:dyDescent="0.25">
      <c r="AY1797"/>
      <c r="AZ1797"/>
      <c r="BL1797"/>
      <c r="BM1797"/>
      <c r="BZ1797"/>
    </row>
    <row r="1798" spans="51:78" x14ac:dyDescent="0.25">
      <c r="AY1798"/>
      <c r="AZ1798"/>
      <c r="BL1798"/>
      <c r="BM1798"/>
      <c r="BZ1798"/>
    </row>
    <row r="1799" spans="51:78" x14ac:dyDescent="0.25">
      <c r="AY1799"/>
      <c r="AZ1799"/>
      <c r="BL1799"/>
      <c r="BM1799"/>
      <c r="BZ1799"/>
    </row>
    <row r="1800" spans="51:78" x14ac:dyDescent="0.25">
      <c r="AY1800"/>
      <c r="AZ1800"/>
      <c r="BL1800"/>
      <c r="BM1800"/>
      <c r="BZ1800"/>
    </row>
    <row r="1801" spans="51:78" x14ac:dyDescent="0.25">
      <c r="AY1801"/>
      <c r="AZ1801"/>
      <c r="BL1801"/>
      <c r="BM1801"/>
      <c r="BZ1801"/>
    </row>
    <row r="1802" spans="51:78" x14ac:dyDescent="0.25">
      <c r="AY1802"/>
      <c r="AZ1802"/>
      <c r="BL1802"/>
      <c r="BM1802"/>
      <c r="BZ1802"/>
    </row>
    <row r="1803" spans="51:78" x14ac:dyDescent="0.25">
      <c r="AY1803"/>
      <c r="AZ1803"/>
      <c r="BL1803"/>
      <c r="BM1803"/>
      <c r="BZ1803"/>
    </row>
    <row r="1804" spans="51:78" x14ac:dyDescent="0.25">
      <c r="AY1804"/>
      <c r="AZ1804"/>
      <c r="BL1804"/>
      <c r="BM1804"/>
      <c r="BZ1804"/>
    </row>
    <row r="1805" spans="51:78" x14ac:dyDescent="0.25">
      <c r="AY1805"/>
      <c r="AZ1805"/>
      <c r="BL1805"/>
      <c r="BM1805"/>
      <c r="BZ1805"/>
    </row>
    <row r="1806" spans="51:78" x14ac:dyDescent="0.25">
      <c r="AY1806"/>
      <c r="AZ1806"/>
      <c r="BL1806"/>
      <c r="BM1806"/>
      <c r="BZ1806"/>
    </row>
    <row r="1807" spans="51:78" x14ac:dyDescent="0.25">
      <c r="AY1807"/>
      <c r="AZ1807"/>
      <c r="BL1807"/>
      <c r="BM1807"/>
      <c r="BZ1807"/>
    </row>
    <row r="1808" spans="51:78" x14ac:dyDescent="0.25">
      <c r="AY1808"/>
      <c r="AZ1808"/>
      <c r="BL1808"/>
      <c r="BM1808"/>
      <c r="BZ1808"/>
    </row>
    <row r="1809" spans="51:78" x14ac:dyDescent="0.25">
      <c r="AY1809"/>
      <c r="AZ1809"/>
      <c r="BL1809"/>
      <c r="BM1809"/>
      <c r="BZ1809"/>
    </row>
    <row r="1810" spans="51:78" x14ac:dyDescent="0.25">
      <c r="AY1810"/>
      <c r="AZ1810"/>
      <c r="BL1810"/>
      <c r="BM1810"/>
      <c r="BZ1810"/>
    </row>
    <row r="1811" spans="51:78" x14ac:dyDescent="0.25">
      <c r="AY1811"/>
      <c r="AZ1811"/>
      <c r="BL1811"/>
      <c r="BM1811"/>
      <c r="BZ1811"/>
    </row>
    <row r="1812" spans="51:78" x14ac:dyDescent="0.25">
      <c r="AY1812"/>
      <c r="AZ1812"/>
      <c r="BL1812"/>
      <c r="BM1812"/>
      <c r="BZ1812"/>
    </row>
    <row r="1813" spans="51:78" x14ac:dyDescent="0.25">
      <c r="AY1813"/>
      <c r="AZ1813"/>
      <c r="BL1813"/>
      <c r="BM1813"/>
      <c r="BZ1813"/>
    </row>
    <row r="1814" spans="51:78" x14ac:dyDescent="0.25">
      <c r="AY1814"/>
      <c r="AZ1814"/>
      <c r="BL1814"/>
      <c r="BM1814"/>
      <c r="BZ1814"/>
    </row>
    <row r="1815" spans="51:78" x14ac:dyDescent="0.25">
      <c r="AY1815"/>
      <c r="AZ1815"/>
      <c r="BL1815"/>
      <c r="BM1815"/>
      <c r="BZ1815"/>
    </row>
    <row r="1816" spans="51:78" x14ac:dyDescent="0.25">
      <c r="AY1816"/>
      <c r="AZ1816"/>
      <c r="BL1816"/>
      <c r="BM1816"/>
      <c r="BZ1816"/>
    </row>
    <row r="1817" spans="51:78" x14ac:dyDescent="0.25">
      <c r="AY1817"/>
      <c r="AZ1817"/>
      <c r="BL1817"/>
      <c r="BM1817"/>
      <c r="BZ1817"/>
    </row>
    <row r="1818" spans="51:78" x14ac:dyDescent="0.25">
      <c r="AY1818"/>
      <c r="AZ1818"/>
      <c r="BL1818"/>
      <c r="BM1818"/>
      <c r="BZ1818"/>
    </row>
    <row r="1819" spans="51:78" x14ac:dyDescent="0.25">
      <c r="AY1819"/>
      <c r="AZ1819"/>
      <c r="BL1819"/>
      <c r="BM1819"/>
      <c r="BZ1819"/>
    </row>
    <row r="1820" spans="51:78" x14ac:dyDescent="0.25">
      <c r="AY1820"/>
      <c r="AZ1820"/>
      <c r="BL1820"/>
      <c r="BM1820"/>
      <c r="BZ1820"/>
    </row>
    <row r="1821" spans="51:78" x14ac:dyDescent="0.25">
      <c r="AY1821"/>
      <c r="AZ1821"/>
      <c r="BL1821"/>
      <c r="BM1821"/>
      <c r="BZ1821"/>
    </row>
    <row r="1822" spans="51:78" x14ac:dyDescent="0.25">
      <c r="AY1822"/>
      <c r="AZ1822"/>
      <c r="BL1822"/>
      <c r="BM1822"/>
      <c r="BZ1822"/>
    </row>
    <row r="1823" spans="51:78" x14ac:dyDescent="0.25">
      <c r="AY1823"/>
      <c r="AZ1823"/>
      <c r="BL1823"/>
      <c r="BM1823"/>
      <c r="BZ1823"/>
    </row>
    <row r="1824" spans="51:78" x14ac:dyDescent="0.25">
      <c r="AY1824"/>
      <c r="AZ1824"/>
      <c r="BL1824"/>
      <c r="BM1824"/>
      <c r="BZ1824"/>
    </row>
    <row r="1825" spans="51:78" x14ac:dyDescent="0.25">
      <c r="AY1825"/>
      <c r="AZ1825"/>
      <c r="BL1825"/>
      <c r="BM1825"/>
      <c r="BZ1825"/>
    </row>
    <row r="1826" spans="51:78" x14ac:dyDescent="0.25">
      <c r="AY1826"/>
      <c r="AZ1826"/>
      <c r="BL1826"/>
      <c r="BM1826"/>
      <c r="BZ1826"/>
    </row>
    <row r="1827" spans="51:78" x14ac:dyDescent="0.25">
      <c r="AY1827"/>
      <c r="AZ1827"/>
      <c r="BL1827"/>
      <c r="BM1827"/>
      <c r="BZ1827"/>
    </row>
    <row r="1828" spans="51:78" x14ac:dyDescent="0.25">
      <c r="AY1828"/>
      <c r="AZ1828"/>
      <c r="BL1828"/>
      <c r="BM1828"/>
      <c r="BZ1828"/>
    </row>
    <row r="1829" spans="51:78" x14ac:dyDescent="0.25">
      <c r="AY1829"/>
      <c r="AZ1829"/>
      <c r="BL1829"/>
      <c r="BM1829"/>
      <c r="BZ1829"/>
    </row>
    <row r="1830" spans="51:78" x14ac:dyDescent="0.25">
      <c r="AY1830"/>
      <c r="AZ1830"/>
      <c r="BL1830"/>
      <c r="BM1830"/>
      <c r="BZ1830"/>
    </row>
    <row r="1831" spans="51:78" x14ac:dyDescent="0.25">
      <c r="AY1831"/>
      <c r="AZ1831"/>
      <c r="BL1831"/>
      <c r="BM1831"/>
      <c r="BZ1831"/>
    </row>
    <row r="1832" spans="51:78" x14ac:dyDescent="0.25">
      <c r="AY1832"/>
      <c r="AZ1832"/>
      <c r="BL1832"/>
      <c r="BM1832"/>
      <c r="BZ1832"/>
    </row>
    <row r="1833" spans="51:78" x14ac:dyDescent="0.25">
      <c r="AY1833"/>
      <c r="AZ1833"/>
      <c r="BL1833"/>
      <c r="BM1833"/>
      <c r="BZ1833"/>
    </row>
    <row r="1834" spans="51:78" x14ac:dyDescent="0.25">
      <c r="AY1834"/>
      <c r="AZ1834"/>
      <c r="BL1834"/>
      <c r="BM1834"/>
      <c r="BZ1834"/>
    </row>
    <row r="1835" spans="51:78" x14ac:dyDescent="0.25">
      <c r="AY1835"/>
      <c r="AZ1835"/>
      <c r="BL1835"/>
      <c r="BM1835"/>
      <c r="BZ1835"/>
    </row>
    <row r="1836" spans="51:78" x14ac:dyDescent="0.25">
      <c r="AY1836"/>
      <c r="AZ1836"/>
      <c r="BL1836"/>
      <c r="BM1836"/>
      <c r="BZ1836"/>
    </row>
    <row r="1837" spans="51:78" x14ac:dyDescent="0.25">
      <c r="AY1837"/>
      <c r="AZ1837"/>
      <c r="BL1837"/>
      <c r="BM1837"/>
      <c r="BZ1837"/>
    </row>
    <row r="1838" spans="51:78" x14ac:dyDescent="0.25">
      <c r="AY1838"/>
      <c r="AZ1838"/>
      <c r="BL1838"/>
      <c r="BM1838"/>
      <c r="BZ1838"/>
    </row>
    <row r="1839" spans="51:78" x14ac:dyDescent="0.25">
      <c r="AY1839"/>
      <c r="AZ1839"/>
      <c r="BL1839"/>
      <c r="BM1839"/>
      <c r="BZ1839"/>
    </row>
    <row r="1840" spans="51:78" x14ac:dyDescent="0.25">
      <c r="AY1840"/>
      <c r="AZ1840"/>
      <c r="BL1840"/>
      <c r="BM1840"/>
      <c r="BZ1840"/>
    </row>
    <row r="1841" spans="51:78" x14ac:dyDescent="0.25">
      <c r="AY1841"/>
      <c r="AZ1841"/>
      <c r="BL1841"/>
      <c r="BM1841"/>
      <c r="BZ1841"/>
    </row>
    <row r="1842" spans="51:78" x14ac:dyDescent="0.25">
      <c r="AY1842"/>
      <c r="AZ1842"/>
      <c r="BL1842"/>
      <c r="BM1842"/>
      <c r="BZ1842"/>
    </row>
    <row r="1843" spans="51:78" x14ac:dyDescent="0.25">
      <c r="AY1843"/>
      <c r="AZ1843"/>
      <c r="BL1843"/>
      <c r="BM1843"/>
      <c r="BZ1843"/>
    </row>
    <row r="1844" spans="51:78" x14ac:dyDescent="0.25">
      <c r="AY1844"/>
      <c r="AZ1844"/>
      <c r="BL1844"/>
      <c r="BM1844"/>
      <c r="BZ1844"/>
    </row>
    <row r="1845" spans="51:78" x14ac:dyDescent="0.25">
      <c r="AY1845"/>
      <c r="AZ1845"/>
      <c r="BL1845"/>
      <c r="BM1845"/>
      <c r="BZ1845"/>
    </row>
    <row r="1846" spans="51:78" x14ac:dyDescent="0.25">
      <c r="AY1846"/>
      <c r="AZ1846"/>
      <c r="BL1846"/>
      <c r="BM1846"/>
      <c r="BZ1846"/>
    </row>
    <row r="1847" spans="51:78" x14ac:dyDescent="0.25">
      <c r="AY1847"/>
      <c r="AZ1847"/>
      <c r="BL1847"/>
      <c r="BM1847"/>
      <c r="BZ1847"/>
    </row>
    <row r="1848" spans="51:78" x14ac:dyDescent="0.25">
      <c r="AY1848"/>
      <c r="AZ1848"/>
      <c r="BL1848"/>
      <c r="BM1848"/>
      <c r="BZ1848"/>
    </row>
    <row r="1849" spans="51:78" x14ac:dyDescent="0.25">
      <c r="AY1849"/>
      <c r="AZ1849"/>
      <c r="BL1849"/>
      <c r="BM1849"/>
      <c r="BZ1849"/>
    </row>
    <row r="1850" spans="51:78" x14ac:dyDescent="0.25">
      <c r="AY1850"/>
      <c r="AZ1850"/>
      <c r="BL1850"/>
      <c r="BM1850"/>
      <c r="BZ1850"/>
    </row>
    <row r="1851" spans="51:78" x14ac:dyDescent="0.25">
      <c r="AY1851"/>
      <c r="AZ1851"/>
      <c r="BL1851"/>
      <c r="BM1851"/>
      <c r="BZ1851"/>
    </row>
    <row r="1852" spans="51:78" x14ac:dyDescent="0.25">
      <c r="AY1852"/>
      <c r="AZ1852"/>
      <c r="BL1852"/>
      <c r="BM1852"/>
      <c r="BZ1852"/>
    </row>
    <row r="1853" spans="51:78" x14ac:dyDescent="0.25">
      <c r="AY1853"/>
      <c r="AZ1853"/>
      <c r="BL1853"/>
      <c r="BM1853"/>
      <c r="BZ1853"/>
    </row>
    <row r="1854" spans="51:78" x14ac:dyDescent="0.25">
      <c r="AY1854"/>
      <c r="AZ1854"/>
      <c r="BL1854"/>
      <c r="BM1854"/>
      <c r="BZ1854"/>
    </row>
    <row r="1855" spans="51:78" x14ac:dyDescent="0.25">
      <c r="AY1855"/>
      <c r="AZ1855"/>
      <c r="BL1855"/>
      <c r="BM1855"/>
      <c r="BZ1855"/>
    </row>
    <row r="1856" spans="51:78" x14ac:dyDescent="0.25">
      <c r="AY1856"/>
      <c r="AZ1856"/>
      <c r="BL1856"/>
      <c r="BM1856"/>
      <c r="BZ1856"/>
    </row>
    <row r="1857" spans="51:78" x14ac:dyDescent="0.25">
      <c r="AY1857"/>
      <c r="AZ1857"/>
      <c r="BL1857"/>
      <c r="BM1857"/>
      <c r="BZ1857"/>
    </row>
    <row r="1858" spans="51:78" x14ac:dyDescent="0.25">
      <c r="AY1858"/>
      <c r="AZ1858"/>
      <c r="BL1858"/>
      <c r="BM1858"/>
      <c r="BZ1858"/>
    </row>
    <row r="1859" spans="51:78" x14ac:dyDescent="0.25">
      <c r="AY1859"/>
      <c r="AZ1859"/>
      <c r="BL1859"/>
      <c r="BM1859"/>
      <c r="BZ1859"/>
    </row>
    <row r="1860" spans="51:78" x14ac:dyDescent="0.25">
      <c r="AY1860"/>
      <c r="AZ1860"/>
      <c r="BL1860"/>
      <c r="BM1860"/>
      <c r="BZ1860"/>
    </row>
    <row r="1861" spans="51:78" x14ac:dyDescent="0.25">
      <c r="AY1861"/>
      <c r="AZ1861"/>
      <c r="BL1861"/>
      <c r="BM1861"/>
      <c r="BZ1861"/>
    </row>
    <row r="1862" spans="51:78" x14ac:dyDescent="0.25">
      <c r="AY1862"/>
      <c r="AZ1862"/>
      <c r="BL1862"/>
      <c r="BM1862"/>
      <c r="BZ1862"/>
    </row>
    <row r="1863" spans="51:78" x14ac:dyDescent="0.25">
      <c r="AY1863"/>
      <c r="AZ1863"/>
      <c r="BL1863"/>
      <c r="BM1863"/>
      <c r="BZ1863"/>
    </row>
    <row r="1864" spans="51:78" x14ac:dyDescent="0.25">
      <c r="AY1864"/>
      <c r="AZ1864"/>
      <c r="BL1864"/>
      <c r="BM1864"/>
      <c r="BZ1864"/>
    </row>
    <row r="1865" spans="51:78" x14ac:dyDescent="0.25">
      <c r="AY1865"/>
      <c r="AZ1865"/>
      <c r="BL1865"/>
      <c r="BM1865"/>
      <c r="BZ1865"/>
    </row>
    <row r="1866" spans="51:78" x14ac:dyDescent="0.25">
      <c r="AY1866"/>
      <c r="AZ1866"/>
      <c r="BL1866"/>
      <c r="BM1866"/>
      <c r="BZ1866"/>
    </row>
    <row r="1867" spans="51:78" x14ac:dyDescent="0.25">
      <c r="AY1867"/>
      <c r="AZ1867"/>
      <c r="BL1867"/>
      <c r="BM1867"/>
      <c r="BZ1867"/>
    </row>
    <row r="1868" spans="51:78" x14ac:dyDescent="0.25">
      <c r="AY1868"/>
      <c r="AZ1868"/>
      <c r="BL1868"/>
      <c r="BM1868"/>
      <c r="BZ1868"/>
    </row>
    <row r="1869" spans="51:78" x14ac:dyDescent="0.25">
      <c r="AY1869"/>
      <c r="AZ1869"/>
      <c r="BL1869"/>
      <c r="BM1869"/>
      <c r="BZ1869"/>
    </row>
    <row r="1870" spans="51:78" x14ac:dyDescent="0.25">
      <c r="AY1870"/>
      <c r="AZ1870"/>
      <c r="BL1870"/>
      <c r="BM1870"/>
      <c r="BZ1870"/>
    </row>
    <row r="1871" spans="51:78" x14ac:dyDescent="0.25">
      <c r="AY1871"/>
      <c r="AZ1871"/>
      <c r="BL1871"/>
      <c r="BM1871"/>
      <c r="BZ1871"/>
    </row>
    <row r="1872" spans="51:78" x14ac:dyDescent="0.25">
      <c r="AY1872"/>
      <c r="AZ1872"/>
      <c r="BL1872"/>
      <c r="BM1872"/>
      <c r="BZ1872"/>
    </row>
    <row r="1873" spans="51:78" x14ac:dyDescent="0.25">
      <c r="AY1873"/>
      <c r="AZ1873"/>
      <c r="BL1873"/>
      <c r="BM1873"/>
      <c r="BZ1873"/>
    </row>
    <row r="1874" spans="51:78" x14ac:dyDescent="0.25">
      <c r="AY1874"/>
      <c r="AZ1874"/>
      <c r="BL1874"/>
      <c r="BM1874"/>
      <c r="BZ1874"/>
    </row>
    <row r="1875" spans="51:78" x14ac:dyDescent="0.25">
      <c r="AY1875"/>
      <c r="AZ1875"/>
      <c r="BL1875"/>
      <c r="BM1875"/>
      <c r="BZ1875"/>
    </row>
    <row r="1876" spans="51:78" x14ac:dyDescent="0.25">
      <c r="AY1876"/>
      <c r="AZ1876"/>
      <c r="BL1876"/>
      <c r="BM1876"/>
      <c r="BZ1876"/>
    </row>
    <row r="1877" spans="51:78" x14ac:dyDescent="0.25">
      <c r="AY1877"/>
      <c r="AZ1877"/>
      <c r="BL1877"/>
      <c r="BM1877"/>
      <c r="BZ1877"/>
    </row>
    <row r="1878" spans="51:78" x14ac:dyDescent="0.25">
      <c r="AY1878"/>
      <c r="AZ1878"/>
      <c r="BL1878"/>
      <c r="BM1878"/>
      <c r="BZ1878"/>
    </row>
    <row r="1879" spans="51:78" x14ac:dyDescent="0.25">
      <c r="AY1879"/>
      <c r="AZ1879"/>
      <c r="BL1879"/>
      <c r="BM1879"/>
      <c r="BZ1879"/>
    </row>
    <row r="1880" spans="51:78" x14ac:dyDescent="0.25">
      <c r="AY1880"/>
      <c r="AZ1880"/>
      <c r="BL1880"/>
      <c r="BM1880"/>
      <c r="BZ1880"/>
    </row>
    <row r="1881" spans="51:78" x14ac:dyDescent="0.25">
      <c r="AY1881"/>
      <c r="AZ1881"/>
      <c r="BL1881"/>
      <c r="BM1881"/>
      <c r="BZ1881"/>
    </row>
    <row r="1882" spans="51:78" x14ac:dyDescent="0.25">
      <c r="AY1882"/>
      <c r="AZ1882"/>
      <c r="BL1882"/>
      <c r="BM1882"/>
      <c r="BZ1882"/>
    </row>
    <row r="1883" spans="51:78" x14ac:dyDescent="0.25">
      <c r="AY1883"/>
      <c r="AZ1883"/>
      <c r="BL1883"/>
      <c r="BM1883"/>
      <c r="BZ1883"/>
    </row>
    <row r="1884" spans="51:78" x14ac:dyDescent="0.25">
      <c r="AY1884"/>
      <c r="AZ1884"/>
      <c r="BL1884"/>
      <c r="BM1884"/>
      <c r="BZ1884"/>
    </row>
    <row r="1885" spans="51:78" x14ac:dyDescent="0.25">
      <c r="AY1885"/>
      <c r="AZ1885"/>
      <c r="BL1885"/>
      <c r="BM1885"/>
      <c r="BZ1885"/>
    </row>
    <row r="1886" spans="51:78" x14ac:dyDescent="0.25">
      <c r="AY1886"/>
      <c r="AZ1886"/>
      <c r="BL1886"/>
      <c r="BM1886"/>
      <c r="BZ1886"/>
    </row>
    <row r="1887" spans="51:78" x14ac:dyDescent="0.25">
      <c r="AY1887"/>
      <c r="AZ1887"/>
      <c r="BL1887"/>
      <c r="BM1887"/>
      <c r="BZ1887"/>
    </row>
    <row r="1888" spans="51:78" x14ac:dyDescent="0.25">
      <c r="AY1888"/>
      <c r="AZ1888"/>
      <c r="BL1888"/>
      <c r="BM1888"/>
      <c r="BZ1888"/>
    </row>
    <row r="1889" spans="51:78" x14ac:dyDescent="0.25">
      <c r="AY1889"/>
      <c r="AZ1889"/>
      <c r="BL1889"/>
      <c r="BM1889"/>
      <c r="BZ1889"/>
    </row>
    <row r="1890" spans="51:78" x14ac:dyDescent="0.25">
      <c r="AY1890"/>
      <c r="AZ1890"/>
      <c r="BL1890"/>
      <c r="BM1890"/>
      <c r="BZ1890"/>
    </row>
    <row r="1891" spans="51:78" x14ac:dyDescent="0.25">
      <c r="AY1891"/>
      <c r="AZ1891"/>
      <c r="BL1891"/>
      <c r="BM1891"/>
      <c r="BZ1891"/>
    </row>
    <row r="1892" spans="51:78" x14ac:dyDescent="0.25">
      <c r="AY1892"/>
      <c r="AZ1892"/>
      <c r="BL1892"/>
      <c r="BM1892"/>
      <c r="BZ1892"/>
    </row>
    <row r="1893" spans="51:78" x14ac:dyDescent="0.25">
      <c r="AY1893"/>
      <c r="AZ1893"/>
      <c r="BL1893"/>
      <c r="BM1893"/>
      <c r="BZ1893"/>
    </row>
    <row r="1894" spans="51:78" x14ac:dyDescent="0.25">
      <c r="AY1894"/>
      <c r="AZ1894"/>
      <c r="BL1894"/>
      <c r="BM1894"/>
      <c r="BZ1894"/>
    </row>
    <row r="1895" spans="51:78" x14ac:dyDescent="0.25">
      <c r="AY1895"/>
      <c r="AZ1895"/>
      <c r="BL1895"/>
      <c r="BM1895"/>
      <c r="BZ1895"/>
    </row>
    <row r="1896" spans="51:78" x14ac:dyDescent="0.25">
      <c r="AY1896"/>
      <c r="AZ1896"/>
      <c r="BL1896"/>
      <c r="BM1896"/>
      <c r="BZ1896"/>
    </row>
    <row r="1897" spans="51:78" x14ac:dyDescent="0.25">
      <c r="AY1897"/>
      <c r="AZ1897"/>
      <c r="BL1897"/>
      <c r="BM1897"/>
      <c r="BZ1897"/>
    </row>
    <row r="1898" spans="51:78" x14ac:dyDescent="0.25">
      <c r="AY1898"/>
      <c r="AZ1898"/>
      <c r="BL1898"/>
      <c r="BM1898"/>
      <c r="BZ1898"/>
    </row>
    <row r="1899" spans="51:78" x14ac:dyDescent="0.25">
      <c r="AY1899"/>
      <c r="AZ1899"/>
      <c r="BL1899"/>
      <c r="BM1899"/>
      <c r="BZ1899"/>
    </row>
    <row r="1900" spans="51:78" x14ac:dyDescent="0.25">
      <c r="AY1900"/>
      <c r="AZ1900"/>
      <c r="BL1900"/>
      <c r="BM1900"/>
      <c r="BZ1900"/>
    </row>
    <row r="1901" spans="51:78" x14ac:dyDescent="0.25">
      <c r="AY1901"/>
      <c r="AZ1901"/>
      <c r="BL1901"/>
      <c r="BM1901"/>
      <c r="BZ1901"/>
    </row>
    <row r="1902" spans="51:78" x14ac:dyDescent="0.25">
      <c r="AY1902"/>
      <c r="AZ1902"/>
      <c r="BL1902"/>
      <c r="BM1902"/>
      <c r="BZ1902"/>
    </row>
    <row r="1903" spans="51:78" x14ac:dyDescent="0.25">
      <c r="AY1903"/>
      <c r="AZ1903"/>
      <c r="BL1903"/>
      <c r="BM1903"/>
      <c r="BZ1903"/>
    </row>
    <row r="1904" spans="51:78" x14ac:dyDescent="0.25">
      <c r="AY1904"/>
      <c r="AZ1904"/>
      <c r="BL1904"/>
      <c r="BM1904"/>
      <c r="BZ1904"/>
    </row>
    <row r="1905" spans="51:78" x14ac:dyDescent="0.25">
      <c r="AY1905"/>
      <c r="AZ1905"/>
      <c r="BL1905"/>
      <c r="BM1905"/>
      <c r="BZ1905"/>
    </row>
    <row r="1906" spans="51:78" x14ac:dyDescent="0.25">
      <c r="AY1906"/>
      <c r="AZ1906"/>
      <c r="BL1906"/>
      <c r="BM1906"/>
      <c r="BZ1906"/>
    </row>
    <row r="1907" spans="51:78" x14ac:dyDescent="0.25">
      <c r="AY1907"/>
      <c r="AZ1907"/>
      <c r="BL1907"/>
      <c r="BM1907"/>
      <c r="BZ1907"/>
    </row>
    <row r="1908" spans="51:78" x14ac:dyDescent="0.25">
      <c r="AY1908"/>
      <c r="AZ1908"/>
      <c r="BL1908"/>
      <c r="BM1908"/>
      <c r="BZ1908"/>
    </row>
    <row r="1909" spans="51:78" x14ac:dyDescent="0.25">
      <c r="AY1909"/>
      <c r="AZ1909"/>
      <c r="BL1909"/>
      <c r="BM1909"/>
      <c r="BZ1909"/>
    </row>
    <row r="1910" spans="51:78" x14ac:dyDescent="0.25">
      <c r="AY1910"/>
      <c r="AZ1910"/>
      <c r="BL1910"/>
      <c r="BM1910"/>
      <c r="BZ1910"/>
    </row>
    <row r="1911" spans="51:78" x14ac:dyDescent="0.25">
      <c r="AY1911"/>
      <c r="AZ1911"/>
      <c r="BL1911"/>
      <c r="BM1911"/>
      <c r="BZ1911"/>
    </row>
    <row r="1912" spans="51:78" x14ac:dyDescent="0.25">
      <c r="AY1912"/>
      <c r="AZ1912"/>
      <c r="BL1912"/>
      <c r="BM1912"/>
      <c r="BZ1912"/>
    </row>
    <row r="1913" spans="51:78" x14ac:dyDescent="0.25">
      <c r="AY1913"/>
      <c r="AZ1913"/>
      <c r="BL1913"/>
      <c r="BM1913"/>
      <c r="BZ1913"/>
    </row>
    <row r="1914" spans="51:78" x14ac:dyDescent="0.25">
      <c r="AY1914"/>
      <c r="AZ1914"/>
      <c r="BL1914"/>
      <c r="BM1914"/>
      <c r="BZ1914"/>
    </row>
    <row r="1915" spans="51:78" x14ac:dyDescent="0.25">
      <c r="AY1915"/>
      <c r="AZ1915"/>
      <c r="BL1915"/>
      <c r="BM1915"/>
      <c r="BZ1915"/>
    </row>
    <row r="1916" spans="51:78" x14ac:dyDescent="0.25">
      <c r="AY1916"/>
      <c r="AZ1916"/>
      <c r="BL1916"/>
      <c r="BM1916"/>
      <c r="BZ1916"/>
    </row>
    <row r="1917" spans="51:78" x14ac:dyDescent="0.25">
      <c r="AY1917"/>
      <c r="AZ1917"/>
      <c r="BL1917"/>
      <c r="BM1917"/>
      <c r="BZ1917"/>
    </row>
    <row r="1918" spans="51:78" x14ac:dyDescent="0.25">
      <c r="AY1918"/>
      <c r="AZ1918"/>
      <c r="BL1918"/>
      <c r="BM1918"/>
      <c r="BZ1918"/>
    </row>
    <row r="1919" spans="51:78" x14ac:dyDescent="0.25">
      <c r="AY1919"/>
      <c r="AZ1919"/>
      <c r="BL1919"/>
      <c r="BM1919"/>
      <c r="BZ1919"/>
    </row>
    <row r="1920" spans="51:78" x14ac:dyDescent="0.25">
      <c r="AY1920"/>
      <c r="AZ1920"/>
      <c r="BL1920"/>
      <c r="BM1920"/>
      <c r="BZ1920"/>
    </row>
    <row r="1921" spans="51:78" x14ac:dyDescent="0.25">
      <c r="AY1921"/>
      <c r="AZ1921"/>
      <c r="BL1921"/>
      <c r="BM1921"/>
      <c r="BZ1921"/>
    </row>
    <row r="1922" spans="51:78" x14ac:dyDescent="0.25">
      <c r="AY1922"/>
      <c r="AZ1922"/>
      <c r="BL1922"/>
      <c r="BM1922"/>
      <c r="BZ1922"/>
    </row>
    <row r="1923" spans="51:78" x14ac:dyDescent="0.25">
      <c r="AY1923"/>
      <c r="AZ1923"/>
      <c r="BL1923"/>
      <c r="BM1923"/>
      <c r="BZ1923"/>
    </row>
    <row r="1924" spans="51:78" x14ac:dyDescent="0.25">
      <c r="AY1924"/>
      <c r="AZ1924"/>
      <c r="BL1924"/>
      <c r="BM1924"/>
      <c r="BZ1924"/>
    </row>
    <row r="1925" spans="51:78" x14ac:dyDescent="0.25">
      <c r="AY1925"/>
      <c r="AZ1925"/>
      <c r="BL1925"/>
      <c r="BM1925"/>
      <c r="BZ1925"/>
    </row>
    <row r="1926" spans="51:78" x14ac:dyDescent="0.25">
      <c r="AY1926"/>
      <c r="AZ1926"/>
      <c r="BL1926"/>
      <c r="BM1926"/>
      <c r="BZ1926"/>
    </row>
    <row r="1927" spans="51:78" x14ac:dyDescent="0.25">
      <c r="AY1927"/>
      <c r="AZ1927"/>
      <c r="BL1927"/>
      <c r="BM1927"/>
      <c r="BZ1927"/>
    </row>
    <row r="1928" spans="51:78" x14ac:dyDescent="0.25">
      <c r="AY1928"/>
      <c r="AZ1928"/>
      <c r="BL1928"/>
      <c r="BM1928"/>
      <c r="BZ1928"/>
    </row>
    <row r="1929" spans="51:78" x14ac:dyDescent="0.25">
      <c r="AY1929"/>
      <c r="AZ1929"/>
      <c r="BL1929"/>
      <c r="BM1929"/>
      <c r="BZ1929"/>
    </row>
    <row r="1930" spans="51:78" x14ac:dyDescent="0.25">
      <c r="AY1930"/>
      <c r="AZ1930"/>
      <c r="BL1930"/>
      <c r="BM1930"/>
      <c r="BZ1930"/>
    </row>
    <row r="1931" spans="51:78" x14ac:dyDescent="0.25">
      <c r="AY1931"/>
      <c r="AZ1931"/>
      <c r="BL1931"/>
      <c r="BM1931"/>
      <c r="BZ1931"/>
    </row>
    <row r="1932" spans="51:78" x14ac:dyDescent="0.25">
      <c r="AY1932"/>
      <c r="AZ1932"/>
      <c r="BL1932"/>
      <c r="BM1932"/>
      <c r="BZ1932"/>
    </row>
    <row r="1933" spans="51:78" x14ac:dyDescent="0.25">
      <c r="AY1933"/>
      <c r="AZ1933"/>
      <c r="BL1933"/>
      <c r="BM1933"/>
      <c r="BZ1933"/>
    </row>
    <row r="1934" spans="51:78" x14ac:dyDescent="0.25">
      <c r="AY1934"/>
      <c r="AZ1934"/>
      <c r="BL1934"/>
      <c r="BM1934"/>
      <c r="BZ1934"/>
    </row>
    <row r="1935" spans="51:78" x14ac:dyDescent="0.25">
      <c r="AY1935"/>
      <c r="AZ1935"/>
      <c r="BL1935"/>
      <c r="BM1935"/>
      <c r="BZ1935"/>
    </row>
    <row r="1936" spans="51:78" x14ac:dyDescent="0.25">
      <c r="AY1936"/>
      <c r="AZ1936"/>
      <c r="BL1936"/>
      <c r="BM1936"/>
      <c r="BZ1936"/>
    </row>
    <row r="1937" spans="51:78" x14ac:dyDescent="0.25">
      <c r="AY1937"/>
      <c r="AZ1937"/>
      <c r="BL1937"/>
      <c r="BM1937"/>
      <c r="BZ1937"/>
    </row>
    <row r="1938" spans="51:78" x14ac:dyDescent="0.25">
      <c r="AY1938"/>
      <c r="AZ1938"/>
      <c r="BL1938"/>
      <c r="BM1938"/>
      <c r="BZ1938"/>
    </row>
    <row r="1939" spans="51:78" x14ac:dyDescent="0.25">
      <c r="AY1939"/>
      <c r="AZ1939"/>
      <c r="BL1939"/>
      <c r="BM1939"/>
      <c r="BZ1939"/>
    </row>
    <row r="1940" spans="51:78" x14ac:dyDescent="0.25">
      <c r="AY1940"/>
      <c r="AZ1940"/>
      <c r="BL1940"/>
      <c r="BM1940"/>
      <c r="BZ1940"/>
    </row>
    <row r="1941" spans="51:78" x14ac:dyDescent="0.25">
      <c r="AY1941"/>
      <c r="AZ1941"/>
      <c r="BL1941"/>
      <c r="BM1941"/>
      <c r="BZ1941"/>
    </row>
    <row r="1942" spans="51:78" x14ac:dyDescent="0.25">
      <c r="AY1942"/>
      <c r="AZ1942"/>
      <c r="BL1942"/>
      <c r="BM1942"/>
      <c r="BZ1942"/>
    </row>
    <row r="1943" spans="51:78" x14ac:dyDescent="0.25">
      <c r="AY1943"/>
      <c r="AZ1943"/>
      <c r="BL1943"/>
      <c r="BM1943"/>
      <c r="BZ1943"/>
    </row>
    <row r="1944" spans="51:78" x14ac:dyDescent="0.25">
      <c r="AY1944"/>
      <c r="AZ1944"/>
      <c r="BL1944"/>
      <c r="BM1944"/>
      <c r="BZ1944"/>
    </row>
    <row r="1945" spans="51:78" x14ac:dyDescent="0.25">
      <c r="AY1945"/>
      <c r="AZ1945"/>
      <c r="BL1945"/>
      <c r="BM1945"/>
      <c r="BZ1945"/>
    </row>
    <row r="1946" spans="51:78" x14ac:dyDescent="0.25">
      <c r="AY1946"/>
      <c r="AZ1946"/>
      <c r="BL1946"/>
      <c r="BM1946"/>
      <c r="BZ1946"/>
    </row>
    <row r="1947" spans="51:78" x14ac:dyDescent="0.25">
      <c r="AY1947"/>
      <c r="AZ1947"/>
      <c r="BL1947"/>
      <c r="BM1947"/>
      <c r="BZ1947"/>
    </row>
    <row r="1948" spans="51:78" x14ac:dyDescent="0.25">
      <c r="AY1948"/>
      <c r="AZ1948"/>
      <c r="BL1948"/>
      <c r="BM1948"/>
      <c r="BZ1948"/>
    </row>
    <row r="1949" spans="51:78" x14ac:dyDescent="0.25">
      <c r="AY1949"/>
      <c r="AZ1949"/>
      <c r="BL1949"/>
      <c r="BM1949"/>
      <c r="BZ1949"/>
    </row>
    <row r="1950" spans="51:78" x14ac:dyDescent="0.25">
      <c r="AY1950"/>
      <c r="AZ1950"/>
      <c r="BL1950"/>
      <c r="BM1950"/>
      <c r="BZ1950"/>
    </row>
    <row r="1951" spans="51:78" x14ac:dyDescent="0.25">
      <c r="AY1951"/>
      <c r="AZ1951"/>
      <c r="BL1951"/>
      <c r="BM1951"/>
      <c r="BZ1951"/>
    </row>
    <row r="1952" spans="51:78" x14ac:dyDescent="0.25">
      <c r="AY1952"/>
      <c r="AZ1952"/>
      <c r="BL1952"/>
      <c r="BM1952"/>
      <c r="BZ1952"/>
    </row>
    <row r="1953" spans="51:78" x14ac:dyDescent="0.25">
      <c r="AY1953"/>
      <c r="AZ1953"/>
      <c r="BL1953"/>
      <c r="BM1953"/>
      <c r="BZ1953"/>
    </row>
    <row r="1954" spans="51:78" x14ac:dyDescent="0.25">
      <c r="AY1954"/>
      <c r="AZ1954"/>
      <c r="BL1954"/>
      <c r="BM1954"/>
      <c r="BZ1954"/>
    </row>
    <row r="1955" spans="51:78" x14ac:dyDescent="0.25">
      <c r="AY1955"/>
      <c r="AZ1955"/>
      <c r="BL1955"/>
      <c r="BM1955"/>
      <c r="BZ1955"/>
    </row>
    <row r="1956" spans="51:78" x14ac:dyDescent="0.25">
      <c r="AY1956"/>
      <c r="AZ1956"/>
      <c r="BL1956"/>
      <c r="BM1956"/>
      <c r="BZ1956"/>
    </row>
    <row r="1957" spans="51:78" x14ac:dyDescent="0.25">
      <c r="AY1957"/>
      <c r="AZ1957"/>
      <c r="BL1957"/>
      <c r="BM1957"/>
      <c r="BZ1957"/>
    </row>
    <row r="1958" spans="51:78" x14ac:dyDescent="0.25">
      <c r="AY1958"/>
      <c r="AZ1958"/>
      <c r="BL1958"/>
      <c r="BM1958"/>
      <c r="BZ1958"/>
    </row>
    <row r="1959" spans="51:78" x14ac:dyDescent="0.25">
      <c r="AY1959"/>
      <c r="AZ1959"/>
      <c r="BL1959"/>
      <c r="BM1959"/>
      <c r="BZ1959"/>
    </row>
    <row r="1960" spans="51:78" x14ac:dyDescent="0.25">
      <c r="AY1960"/>
      <c r="AZ1960"/>
      <c r="BL1960"/>
      <c r="BM1960"/>
      <c r="BZ1960"/>
    </row>
    <row r="1961" spans="51:78" x14ac:dyDescent="0.25">
      <c r="AY1961"/>
      <c r="AZ1961"/>
      <c r="BL1961"/>
      <c r="BM1961"/>
      <c r="BZ1961"/>
    </row>
    <row r="1962" spans="51:78" x14ac:dyDescent="0.25">
      <c r="AY1962"/>
      <c r="AZ1962"/>
      <c r="BL1962"/>
      <c r="BM1962"/>
      <c r="BZ1962"/>
    </row>
    <row r="1963" spans="51:78" x14ac:dyDescent="0.25">
      <c r="AY1963"/>
      <c r="AZ1963"/>
      <c r="BL1963"/>
      <c r="BM1963"/>
      <c r="BZ1963"/>
    </row>
    <row r="1964" spans="51:78" x14ac:dyDescent="0.25">
      <c r="AY1964"/>
      <c r="AZ1964"/>
      <c r="BL1964"/>
      <c r="BM1964"/>
      <c r="BZ1964"/>
    </row>
    <row r="1965" spans="51:78" x14ac:dyDescent="0.25">
      <c r="AY1965"/>
      <c r="AZ1965"/>
      <c r="BL1965"/>
      <c r="BM1965"/>
      <c r="BZ1965"/>
    </row>
    <row r="1966" spans="51:78" x14ac:dyDescent="0.25">
      <c r="AY1966"/>
      <c r="AZ1966"/>
      <c r="BL1966"/>
      <c r="BM1966"/>
      <c r="BZ1966"/>
    </row>
    <row r="1967" spans="51:78" x14ac:dyDescent="0.25">
      <c r="AY1967"/>
      <c r="AZ1967"/>
      <c r="BL1967"/>
      <c r="BM1967"/>
      <c r="BZ1967"/>
    </row>
    <row r="1968" spans="51:78" x14ac:dyDescent="0.25">
      <c r="AY1968"/>
      <c r="AZ1968"/>
      <c r="BL1968"/>
      <c r="BM1968"/>
      <c r="BZ1968"/>
    </row>
    <row r="1969" spans="51:78" x14ac:dyDescent="0.25">
      <c r="AY1969"/>
      <c r="AZ1969"/>
      <c r="BL1969"/>
      <c r="BM1969"/>
      <c r="BZ1969"/>
    </row>
    <row r="1970" spans="51:78" x14ac:dyDescent="0.25">
      <c r="AY1970"/>
      <c r="AZ1970"/>
      <c r="BL1970"/>
      <c r="BM1970"/>
      <c r="BZ1970"/>
    </row>
    <row r="1971" spans="51:78" x14ac:dyDescent="0.25">
      <c r="AY1971"/>
      <c r="AZ1971"/>
      <c r="BL1971"/>
      <c r="BM1971"/>
      <c r="BZ1971"/>
    </row>
    <row r="1972" spans="51:78" x14ac:dyDescent="0.25">
      <c r="AY1972"/>
      <c r="AZ1972"/>
      <c r="BL1972"/>
      <c r="BM1972"/>
      <c r="BZ1972"/>
    </row>
    <row r="1973" spans="51:78" x14ac:dyDescent="0.25">
      <c r="AY1973"/>
      <c r="AZ1973"/>
      <c r="BL1973"/>
      <c r="BM1973"/>
      <c r="BZ1973"/>
    </row>
    <row r="1974" spans="51:78" x14ac:dyDescent="0.25">
      <c r="AY1974"/>
      <c r="AZ1974"/>
      <c r="BL1974"/>
      <c r="BM1974"/>
      <c r="BZ1974"/>
    </row>
    <row r="1975" spans="51:78" x14ac:dyDescent="0.25">
      <c r="AY1975"/>
      <c r="AZ1975"/>
      <c r="BL1975"/>
      <c r="BM1975"/>
      <c r="BZ1975"/>
    </row>
    <row r="1976" spans="51:78" x14ac:dyDescent="0.25">
      <c r="AY1976"/>
      <c r="AZ1976"/>
      <c r="BL1976"/>
      <c r="BM1976"/>
      <c r="BZ1976"/>
    </row>
    <row r="1977" spans="51:78" x14ac:dyDescent="0.25">
      <c r="AY1977"/>
      <c r="AZ1977"/>
      <c r="BL1977"/>
      <c r="BM1977"/>
      <c r="BZ1977"/>
    </row>
    <row r="1978" spans="51:78" x14ac:dyDescent="0.25">
      <c r="AY1978"/>
      <c r="AZ1978"/>
      <c r="BL1978"/>
      <c r="BM1978"/>
      <c r="BZ1978"/>
    </row>
    <row r="1979" spans="51:78" x14ac:dyDescent="0.25">
      <c r="AY1979"/>
      <c r="AZ1979"/>
      <c r="BL1979"/>
      <c r="BM1979"/>
      <c r="BZ1979"/>
    </row>
    <row r="1980" spans="51:78" x14ac:dyDescent="0.25">
      <c r="AY1980"/>
      <c r="AZ1980"/>
      <c r="BL1980"/>
      <c r="BM1980"/>
      <c r="BZ1980"/>
    </row>
    <row r="1981" spans="51:78" x14ac:dyDescent="0.25">
      <c r="AY1981"/>
      <c r="AZ1981"/>
      <c r="BL1981"/>
      <c r="BM1981"/>
      <c r="BZ1981"/>
    </row>
    <row r="1982" spans="51:78" x14ac:dyDescent="0.25">
      <c r="AY1982"/>
      <c r="AZ1982"/>
      <c r="BL1982"/>
      <c r="BM1982"/>
      <c r="BZ1982"/>
    </row>
    <row r="1983" spans="51:78" x14ac:dyDescent="0.25">
      <c r="AY1983"/>
      <c r="AZ1983"/>
      <c r="BL1983"/>
      <c r="BM1983"/>
      <c r="BZ1983"/>
    </row>
    <row r="1984" spans="51:78" x14ac:dyDescent="0.25">
      <c r="AY1984"/>
      <c r="AZ1984"/>
      <c r="BL1984"/>
      <c r="BM1984"/>
      <c r="BZ1984"/>
    </row>
    <row r="1985" spans="51:78" x14ac:dyDescent="0.25">
      <c r="AY1985"/>
      <c r="AZ1985"/>
      <c r="BL1985"/>
      <c r="BM1985"/>
      <c r="BZ1985"/>
    </row>
    <row r="1986" spans="51:78" x14ac:dyDescent="0.25">
      <c r="AY1986"/>
      <c r="AZ1986"/>
      <c r="BL1986"/>
      <c r="BM1986"/>
      <c r="BZ1986"/>
    </row>
    <row r="1987" spans="51:78" x14ac:dyDescent="0.25">
      <c r="AY1987"/>
      <c r="AZ1987"/>
      <c r="BL1987"/>
      <c r="BM1987"/>
      <c r="BZ1987"/>
    </row>
    <row r="1988" spans="51:78" x14ac:dyDescent="0.25">
      <c r="AY1988"/>
      <c r="AZ1988"/>
      <c r="BL1988"/>
      <c r="BM1988"/>
      <c r="BZ1988"/>
    </row>
    <row r="1989" spans="51:78" x14ac:dyDescent="0.25">
      <c r="AY1989"/>
      <c r="AZ1989"/>
      <c r="BL1989"/>
      <c r="BM1989"/>
      <c r="BZ1989"/>
    </row>
    <row r="1990" spans="51:78" x14ac:dyDescent="0.25">
      <c r="AY1990"/>
      <c r="AZ1990"/>
      <c r="BL1990"/>
      <c r="BM1990"/>
      <c r="BZ1990"/>
    </row>
    <row r="1991" spans="51:78" x14ac:dyDescent="0.25">
      <c r="AY1991"/>
      <c r="AZ1991"/>
      <c r="BL1991"/>
      <c r="BM1991"/>
      <c r="BZ1991"/>
    </row>
    <row r="1992" spans="51:78" x14ac:dyDescent="0.25">
      <c r="AY1992"/>
      <c r="AZ1992"/>
      <c r="BL1992"/>
      <c r="BM1992"/>
      <c r="BZ1992"/>
    </row>
    <row r="1993" spans="51:78" x14ac:dyDescent="0.25">
      <c r="AY1993"/>
      <c r="AZ1993"/>
      <c r="BL1993"/>
      <c r="BM1993"/>
      <c r="BZ1993"/>
    </row>
    <row r="1994" spans="51:78" x14ac:dyDescent="0.25">
      <c r="AY1994"/>
      <c r="AZ1994"/>
      <c r="BL1994"/>
      <c r="BM1994"/>
      <c r="BZ1994"/>
    </row>
    <row r="1995" spans="51:78" x14ac:dyDescent="0.25">
      <c r="AY1995"/>
      <c r="AZ1995"/>
      <c r="BL1995"/>
      <c r="BM1995"/>
      <c r="BZ1995"/>
    </row>
    <row r="1996" spans="51:78" x14ac:dyDescent="0.25">
      <c r="AY1996"/>
      <c r="AZ1996"/>
      <c r="BL1996"/>
      <c r="BM1996"/>
      <c r="BZ1996"/>
    </row>
    <row r="1997" spans="51:78" x14ac:dyDescent="0.25">
      <c r="AY1997"/>
      <c r="AZ1997"/>
      <c r="BL1997"/>
      <c r="BM1997"/>
      <c r="BZ1997"/>
    </row>
    <row r="1998" spans="51:78" x14ac:dyDescent="0.25">
      <c r="AY1998"/>
      <c r="AZ1998"/>
      <c r="BL1998"/>
      <c r="BM1998"/>
      <c r="BZ1998"/>
    </row>
    <row r="1999" spans="51:78" x14ac:dyDescent="0.25">
      <c r="AY1999"/>
      <c r="AZ1999"/>
      <c r="BL1999"/>
      <c r="BM1999"/>
      <c r="BZ1999"/>
    </row>
    <row r="2000" spans="51:78" x14ac:dyDescent="0.25">
      <c r="AY2000"/>
      <c r="AZ2000"/>
      <c r="BL2000"/>
      <c r="BM2000"/>
      <c r="BZ2000"/>
    </row>
    <row r="2001" spans="51:78" x14ac:dyDescent="0.25">
      <c r="AY2001"/>
      <c r="AZ2001"/>
      <c r="BL2001"/>
      <c r="BM2001"/>
      <c r="BZ2001"/>
    </row>
    <row r="2002" spans="51:78" x14ac:dyDescent="0.25">
      <c r="AY2002"/>
      <c r="AZ2002"/>
      <c r="BL2002"/>
      <c r="BM2002"/>
      <c r="BZ2002"/>
    </row>
    <row r="2003" spans="51:78" x14ac:dyDescent="0.25">
      <c r="AY2003"/>
      <c r="AZ2003"/>
      <c r="BL2003"/>
      <c r="BM2003"/>
      <c r="BZ2003"/>
    </row>
    <row r="2004" spans="51:78" x14ac:dyDescent="0.25">
      <c r="AY2004"/>
      <c r="AZ2004"/>
      <c r="BL2004"/>
      <c r="BM2004"/>
      <c r="BZ2004"/>
    </row>
    <row r="2005" spans="51:78" x14ac:dyDescent="0.25">
      <c r="AY2005"/>
      <c r="AZ2005"/>
      <c r="BL2005"/>
      <c r="BM2005"/>
      <c r="BZ2005"/>
    </row>
    <row r="2006" spans="51:78" x14ac:dyDescent="0.25">
      <c r="AY2006"/>
      <c r="AZ2006"/>
      <c r="BL2006"/>
      <c r="BM2006"/>
      <c r="BZ2006"/>
    </row>
    <row r="2007" spans="51:78" x14ac:dyDescent="0.25">
      <c r="AY2007"/>
      <c r="AZ2007"/>
      <c r="BL2007"/>
      <c r="BM2007"/>
      <c r="BZ2007"/>
    </row>
    <row r="2008" spans="51:78" x14ac:dyDescent="0.25">
      <c r="AY2008"/>
      <c r="AZ2008"/>
      <c r="BL2008"/>
      <c r="BM2008"/>
      <c r="BZ2008"/>
    </row>
    <row r="2009" spans="51:78" x14ac:dyDescent="0.25">
      <c r="AY2009"/>
      <c r="AZ2009"/>
      <c r="BL2009"/>
      <c r="BM2009"/>
      <c r="BZ2009"/>
    </row>
    <row r="2010" spans="51:78" x14ac:dyDescent="0.25">
      <c r="AY2010"/>
      <c r="AZ2010"/>
      <c r="BL2010"/>
      <c r="BM2010"/>
      <c r="BZ2010"/>
    </row>
    <row r="2011" spans="51:78" x14ac:dyDescent="0.25">
      <c r="AY2011"/>
      <c r="AZ2011"/>
      <c r="BL2011"/>
      <c r="BM2011"/>
      <c r="BZ2011"/>
    </row>
    <row r="2012" spans="51:78" x14ac:dyDescent="0.25">
      <c r="AY2012"/>
      <c r="AZ2012"/>
      <c r="BL2012"/>
      <c r="BM2012"/>
      <c r="BZ2012"/>
    </row>
    <row r="2013" spans="51:78" x14ac:dyDescent="0.25">
      <c r="AY2013"/>
      <c r="AZ2013"/>
      <c r="BL2013"/>
      <c r="BM2013"/>
      <c r="BZ2013"/>
    </row>
    <row r="2014" spans="51:78" x14ac:dyDescent="0.25">
      <c r="AY2014"/>
      <c r="AZ2014"/>
      <c r="BL2014"/>
      <c r="BM2014"/>
      <c r="BZ2014"/>
    </row>
    <row r="2015" spans="51:78" x14ac:dyDescent="0.25">
      <c r="AY2015"/>
      <c r="AZ2015"/>
      <c r="BL2015"/>
      <c r="BM2015"/>
      <c r="BZ2015"/>
    </row>
    <row r="2016" spans="51:78" x14ac:dyDescent="0.25">
      <c r="AY2016"/>
      <c r="AZ2016"/>
      <c r="BL2016"/>
      <c r="BM2016"/>
      <c r="BZ2016"/>
    </row>
    <row r="2017" spans="51:78" x14ac:dyDescent="0.25">
      <c r="AY2017"/>
      <c r="AZ2017"/>
      <c r="BL2017"/>
      <c r="BM2017"/>
      <c r="BZ2017"/>
    </row>
    <row r="2018" spans="51:78" x14ac:dyDescent="0.25">
      <c r="AY2018"/>
      <c r="AZ2018"/>
      <c r="BL2018"/>
      <c r="BM2018"/>
      <c r="BZ2018"/>
    </row>
    <row r="2019" spans="51:78" x14ac:dyDescent="0.25">
      <c r="AY2019"/>
      <c r="AZ2019"/>
      <c r="BL2019"/>
      <c r="BM2019"/>
      <c r="BZ2019"/>
    </row>
    <row r="2020" spans="51:78" x14ac:dyDescent="0.25">
      <c r="AY2020"/>
      <c r="AZ2020"/>
      <c r="BL2020"/>
      <c r="BM2020"/>
      <c r="BZ2020"/>
    </row>
    <row r="2021" spans="51:78" x14ac:dyDescent="0.25">
      <c r="AY2021"/>
      <c r="AZ2021"/>
      <c r="BL2021"/>
      <c r="BM2021"/>
      <c r="BZ2021"/>
    </row>
    <row r="2022" spans="51:78" x14ac:dyDescent="0.25">
      <c r="AY2022"/>
      <c r="AZ2022"/>
      <c r="BL2022"/>
      <c r="BM2022"/>
      <c r="BZ2022"/>
    </row>
    <row r="2023" spans="51:78" x14ac:dyDescent="0.25">
      <c r="AY2023"/>
      <c r="AZ2023"/>
      <c r="BL2023"/>
      <c r="BM2023"/>
      <c r="BZ2023"/>
    </row>
    <row r="2024" spans="51:78" x14ac:dyDescent="0.25">
      <c r="AY2024"/>
      <c r="AZ2024"/>
      <c r="BL2024"/>
      <c r="BM2024"/>
      <c r="BZ2024"/>
    </row>
    <row r="2025" spans="51:78" x14ac:dyDescent="0.25">
      <c r="AY2025"/>
      <c r="AZ2025"/>
      <c r="BL2025"/>
      <c r="BM2025"/>
      <c r="BZ2025"/>
    </row>
    <row r="2026" spans="51:78" x14ac:dyDescent="0.25">
      <c r="AY2026"/>
      <c r="AZ2026"/>
      <c r="BL2026"/>
      <c r="BM2026"/>
      <c r="BZ2026"/>
    </row>
    <row r="2027" spans="51:78" x14ac:dyDescent="0.25">
      <c r="AY2027"/>
      <c r="AZ2027"/>
      <c r="BL2027"/>
      <c r="BM2027"/>
      <c r="BZ2027"/>
    </row>
    <row r="2028" spans="51:78" x14ac:dyDescent="0.25">
      <c r="AY2028"/>
      <c r="AZ2028"/>
      <c r="BL2028"/>
      <c r="BM2028"/>
      <c r="BZ2028"/>
    </row>
    <row r="2029" spans="51:78" x14ac:dyDescent="0.25">
      <c r="AY2029"/>
      <c r="AZ2029"/>
      <c r="BL2029"/>
      <c r="BM2029"/>
      <c r="BZ2029"/>
    </row>
    <row r="2030" spans="51:78" x14ac:dyDescent="0.25">
      <c r="AY2030"/>
      <c r="AZ2030"/>
      <c r="BL2030"/>
      <c r="BM2030"/>
      <c r="BZ2030"/>
    </row>
    <row r="2031" spans="51:78" x14ac:dyDescent="0.25">
      <c r="AY2031"/>
      <c r="AZ2031"/>
      <c r="BL2031"/>
      <c r="BM2031"/>
      <c r="BZ2031"/>
    </row>
    <row r="2032" spans="51:78" x14ac:dyDescent="0.25">
      <c r="AY2032"/>
      <c r="AZ2032"/>
      <c r="BL2032"/>
      <c r="BM2032"/>
      <c r="BZ2032"/>
    </row>
    <row r="2033" spans="51:78" x14ac:dyDescent="0.25">
      <c r="AY2033"/>
      <c r="AZ2033"/>
      <c r="BL2033"/>
      <c r="BM2033"/>
      <c r="BZ2033"/>
    </row>
    <row r="2034" spans="51:78" x14ac:dyDescent="0.25">
      <c r="AY2034"/>
      <c r="AZ2034"/>
      <c r="BL2034"/>
      <c r="BM2034"/>
      <c r="BZ2034"/>
    </row>
    <row r="2035" spans="51:78" x14ac:dyDescent="0.25">
      <c r="AY2035"/>
      <c r="AZ2035"/>
      <c r="BL2035"/>
      <c r="BM2035"/>
      <c r="BZ2035"/>
    </row>
    <row r="2036" spans="51:78" x14ac:dyDescent="0.25">
      <c r="AY2036"/>
      <c r="AZ2036"/>
      <c r="BL2036"/>
      <c r="BM2036"/>
      <c r="BZ2036"/>
    </row>
    <row r="2037" spans="51:78" x14ac:dyDescent="0.25">
      <c r="AY2037"/>
      <c r="AZ2037"/>
      <c r="BL2037"/>
      <c r="BM2037"/>
      <c r="BZ2037"/>
    </row>
    <row r="2038" spans="51:78" x14ac:dyDescent="0.25">
      <c r="AY2038"/>
      <c r="AZ2038"/>
      <c r="BL2038"/>
      <c r="BM2038"/>
      <c r="BZ2038"/>
    </row>
    <row r="2039" spans="51:78" x14ac:dyDescent="0.25">
      <c r="AY2039"/>
      <c r="AZ2039"/>
      <c r="BL2039"/>
      <c r="BM2039"/>
      <c r="BZ2039"/>
    </row>
    <row r="2040" spans="51:78" x14ac:dyDescent="0.25">
      <c r="AY2040"/>
      <c r="AZ2040"/>
      <c r="BL2040"/>
      <c r="BM2040"/>
      <c r="BZ2040"/>
    </row>
    <row r="2041" spans="51:78" x14ac:dyDescent="0.25">
      <c r="AY2041"/>
      <c r="AZ2041"/>
      <c r="BL2041"/>
      <c r="BM2041"/>
      <c r="BZ2041"/>
    </row>
    <row r="2042" spans="51:78" x14ac:dyDescent="0.25">
      <c r="AY2042"/>
      <c r="AZ2042"/>
      <c r="BL2042"/>
      <c r="BM2042"/>
      <c r="BZ2042"/>
    </row>
    <row r="2043" spans="51:78" x14ac:dyDescent="0.25">
      <c r="AY2043"/>
      <c r="AZ2043"/>
      <c r="BL2043"/>
      <c r="BM2043"/>
      <c r="BZ2043"/>
    </row>
    <row r="2044" spans="51:78" x14ac:dyDescent="0.25">
      <c r="AY2044"/>
      <c r="AZ2044"/>
      <c r="BL2044"/>
      <c r="BM2044"/>
      <c r="BZ2044"/>
    </row>
    <row r="2045" spans="51:78" x14ac:dyDescent="0.25">
      <c r="AY2045"/>
      <c r="AZ2045"/>
      <c r="BL2045"/>
      <c r="BM2045"/>
      <c r="BZ2045"/>
    </row>
    <row r="2046" spans="51:78" x14ac:dyDescent="0.25">
      <c r="AY2046"/>
      <c r="AZ2046"/>
      <c r="BL2046"/>
      <c r="BM2046"/>
      <c r="BZ2046"/>
    </row>
    <row r="2047" spans="51:78" x14ac:dyDescent="0.25">
      <c r="AY2047"/>
      <c r="AZ2047"/>
      <c r="BL2047"/>
      <c r="BM2047"/>
      <c r="BZ2047"/>
    </row>
    <row r="2048" spans="51:78" x14ac:dyDescent="0.25">
      <c r="AY2048"/>
      <c r="AZ2048"/>
      <c r="BL2048"/>
      <c r="BM2048"/>
      <c r="BZ2048"/>
    </row>
    <row r="2049" spans="51:78" x14ac:dyDescent="0.25">
      <c r="AY2049"/>
      <c r="AZ2049"/>
      <c r="BL2049"/>
      <c r="BM2049"/>
      <c r="BZ2049"/>
    </row>
    <row r="2050" spans="51:78" x14ac:dyDescent="0.25">
      <c r="AY2050"/>
      <c r="AZ2050"/>
      <c r="BL2050"/>
      <c r="BM2050"/>
      <c r="BZ2050"/>
    </row>
    <row r="2051" spans="51:78" x14ac:dyDescent="0.25">
      <c r="AY2051"/>
      <c r="AZ2051"/>
      <c r="BL2051"/>
      <c r="BM2051"/>
      <c r="BZ2051"/>
    </row>
    <row r="2052" spans="51:78" x14ac:dyDescent="0.25">
      <c r="AY2052"/>
      <c r="AZ2052"/>
      <c r="BL2052"/>
      <c r="BM2052"/>
      <c r="BZ2052"/>
    </row>
    <row r="2053" spans="51:78" x14ac:dyDescent="0.25">
      <c r="AY2053"/>
      <c r="AZ2053"/>
      <c r="BL2053"/>
      <c r="BM2053"/>
      <c r="BZ2053"/>
    </row>
    <row r="2054" spans="51:78" x14ac:dyDescent="0.25">
      <c r="AY2054"/>
      <c r="AZ2054"/>
      <c r="BL2054"/>
      <c r="BM2054"/>
      <c r="BZ2054"/>
    </row>
    <row r="2055" spans="51:78" x14ac:dyDescent="0.25">
      <c r="AY2055"/>
      <c r="AZ2055"/>
      <c r="BL2055"/>
      <c r="BM2055"/>
      <c r="BZ2055"/>
    </row>
    <row r="2056" spans="51:78" x14ac:dyDescent="0.25">
      <c r="AY2056"/>
      <c r="AZ2056"/>
      <c r="BL2056"/>
      <c r="BM2056"/>
      <c r="BZ2056"/>
    </row>
    <row r="2057" spans="51:78" x14ac:dyDescent="0.25">
      <c r="AY2057"/>
      <c r="AZ2057"/>
      <c r="BL2057"/>
      <c r="BM2057"/>
      <c r="BZ2057"/>
    </row>
    <row r="2058" spans="51:78" x14ac:dyDescent="0.25">
      <c r="AY2058"/>
      <c r="AZ2058"/>
      <c r="BL2058"/>
      <c r="BM2058"/>
      <c r="BZ2058"/>
    </row>
    <row r="2059" spans="51:78" x14ac:dyDescent="0.25">
      <c r="AY2059"/>
      <c r="AZ2059"/>
      <c r="BL2059"/>
      <c r="BM2059"/>
      <c r="BZ2059"/>
    </row>
    <row r="2060" spans="51:78" x14ac:dyDescent="0.25">
      <c r="AY2060"/>
      <c r="AZ2060"/>
      <c r="BL2060"/>
      <c r="BM2060"/>
      <c r="BZ2060"/>
    </row>
    <row r="2061" spans="51:78" x14ac:dyDescent="0.25">
      <c r="AY2061"/>
      <c r="AZ2061"/>
      <c r="BL2061"/>
      <c r="BM2061"/>
      <c r="BZ2061"/>
    </row>
    <row r="2062" spans="51:78" x14ac:dyDescent="0.25">
      <c r="AY2062"/>
      <c r="AZ2062"/>
      <c r="BL2062"/>
      <c r="BM2062"/>
      <c r="BZ2062"/>
    </row>
    <row r="2063" spans="51:78" x14ac:dyDescent="0.25">
      <c r="AY2063"/>
      <c r="AZ2063"/>
      <c r="BL2063"/>
      <c r="BM2063"/>
      <c r="BZ2063"/>
    </row>
    <row r="2064" spans="51:78" x14ac:dyDescent="0.25">
      <c r="AY2064"/>
      <c r="AZ2064"/>
      <c r="BL2064"/>
      <c r="BM2064"/>
      <c r="BZ2064"/>
    </row>
    <row r="2065" spans="51:78" x14ac:dyDescent="0.25">
      <c r="AY2065"/>
      <c r="AZ2065"/>
      <c r="BL2065"/>
      <c r="BM2065"/>
      <c r="BZ2065"/>
    </row>
    <row r="2066" spans="51:78" x14ac:dyDescent="0.25">
      <c r="AY2066"/>
      <c r="AZ2066"/>
      <c r="BL2066"/>
      <c r="BM2066"/>
      <c r="BZ2066"/>
    </row>
    <row r="2067" spans="51:78" x14ac:dyDescent="0.25">
      <c r="AY2067"/>
      <c r="AZ2067"/>
      <c r="BL2067"/>
      <c r="BM2067"/>
      <c r="BZ2067"/>
    </row>
    <row r="2068" spans="51:78" x14ac:dyDescent="0.25">
      <c r="AY2068"/>
      <c r="AZ2068"/>
      <c r="BL2068"/>
      <c r="BM2068"/>
      <c r="BZ2068"/>
    </row>
    <row r="2069" spans="51:78" x14ac:dyDescent="0.25">
      <c r="AY2069"/>
      <c r="AZ2069"/>
      <c r="BL2069"/>
      <c r="BM2069"/>
      <c r="BZ2069"/>
    </row>
    <row r="2070" spans="51:78" x14ac:dyDescent="0.25">
      <c r="AY2070"/>
      <c r="AZ2070"/>
      <c r="BL2070"/>
      <c r="BM2070"/>
      <c r="BZ2070"/>
    </row>
    <row r="2071" spans="51:78" x14ac:dyDescent="0.25">
      <c r="AY2071"/>
      <c r="AZ2071"/>
      <c r="BL2071"/>
      <c r="BM2071"/>
      <c r="BZ2071"/>
    </row>
    <row r="2072" spans="51:78" x14ac:dyDescent="0.25">
      <c r="AY2072"/>
      <c r="AZ2072"/>
      <c r="BL2072"/>
      <c r="BM2072"/>
      <c r="BZ2072"/>
    </row>
    <row r="2073" spans="51:78" x14ac:dyDescent="0.25">
      <c r="AY2073"/>
      <c r="AZ2073"/>
      <c r="BL2073"/>
      <c r="BM2073"/>
      <c r="BZ2073"/>
    </row>
    <row r="2074" spans="51:78" x14ac:dyDescent="0.25">
      <c r="AY2074"/>
      <c r="AZ2074"/>
      <c r="BL2074"/>
      <c r="BM2074"/>
      <c r="BZ2074"/>
    </row>
    <row r="2075" spans="51:78" x14ac:dyDescent="0.25">
      <c r="AY2075"/>
      <c r="AZ2075"/>
      <c r="BL2075"/>
      <c r="BM2075"/>
      <c r="BZ2075"/>
    </row>
    <row r="2076" spans="51:78" x14ac:dyDescent="0.25">
      <c r="AY2076"/>
      <c r="AZ2076"/>
      <c r="BL2076"/>
      <c r="BM2076"/>
      <c r="BZ2076"/>
    </row>
    <row r="2077" spans="51:78" x14ac:dyDescent="0.25">
      <c r="AY2077"/>
      <c r="AZ2077"/>
      <c r="BL2077"/>
      <c r="BM2077"/>
      <c r="BZ2077"/>
    </row>
    <row r="2078" spans="51:78" x14ac:dyDescent="0.25">
      <c r="AY2078"/>
      <c r="AZ2078"/>
      <c r="BL2078"/>
      <c r="BM2078"/>
      <c r="BZ2078"/>
    </row>
    <row r="2079" spans="51:78" x14ac:dyDescent="0.25">
      <c r="AY2079"/>
      <c r="AZ2079"/>
      <c r="BL2079"/>
      <c r="BM2079"/>
      <c r="BZ2079"/>
    </row>
    <row r="2080" spans="51:78" x14ac:dyDescent="0.25">
      <c r="AY2080"/>
      <c r="AZ2080"/>
      <c r="BL2080"/>
      <c r="BM2080"/>
      <c r="BZ2080"/>
    </row>
    <row r="2081" spans="51:78" x14ac:dyDescent="0.25">
      <c r="AY2081"/>
      <c r="AZ2081"/>
      <c r="BL2081"/>
      <c r="BM2081"/>
      <c r="BZ2081"/>
    </row>
    <row r="2082" spans="51:78" x14ac:dyDescent="0.25">
      <c r="AY2082"/>
      <c r="AZ2082"/>
      <c r="BL2082"/>
      <c r="BM2082"/>
      <c r="BZ2082"/>
    </row>
    <row r="2083" spans="51:78" x14ac:dyDescent="0.25">
      <c r="AY2083"/>
      <c r="AZ2083"/>
      <c r="BL2083"/>
      <c r="BM2083"/>
      <c r="BZ2083"/>
    </row>
    <row r="2084" spans="51:78" x14ac:dyDescent="0.25">
      <c r="AY2084"/>
      <c r="AZ2084"/>
      <c r="BL2084"/>
      <c r="BM2084"/>
      <c r="BZ2084"/>
    </row>
    <row r="2085" spans="51:78" x14ac:dyDescent="0.25">
      <c r="AY2085"/>
      <c r="AZ2085"/>
      <c r="BL2085"/>
      <c r="BM2085"/>
      <c r="BZ2085"/>
    </row>
    <row r="2086" spans="51:78" x14ac:dyDescent="0.25">
      <c r="AY2086"/>
      <c r="AZ2086"/>
      <c r="BL2086"/>
      <c r="BM2086"/>
      <c r="BZ2086"/>
    </row>
    <row r="2087" spans="51:78" x14ac:dyDescent="0.25">
      <c r="AY2087"/>
      <c r="AZ2087"/>
      <c r="BL2087"/>
      <c r="BM2087"/>
      <c r="BZ2087"/>
    </row>
    <row r="2088" spans="51:78" x14ac:dyDescent="0.25">
      <c r="AY2088"/>
      <c r="AZ2088"/>
      <c r="BL2088"/>
      <c r="BM2088"/>
      <c r="BZ2088"/>
    </row>
    <row r="2089" spans="51:78" x14ac:dyDescent="0.25">
      <c r="AY2089"/>
      <c r="AZ2089"/>
      <c r="BL2089"/>
      <c r="BM2089"/>
      <c r="BZ2089"/>
    </row>
    <row r="2090" spans="51:78" x14ac:dyDescent="0.25">
      <c r="AY2090"/>
      <c r="AZ2090"/>
      <c r="BL2090"/>
      <c r="BM2090"/>
      <c r="BZ2090"/>
    </row>
    <row r="2091" spans="51:78" x14ac:dyDescent="0.25">
      <c r="AY2091"/>
      <c r="AZ2091"/>
      <c r="BL2091"/>
      <c r="BM2091"/>
      <c r="BZ2091"/>
    </row>
    <row r="2092" spans="51:78" x14ac:dyDescent="0.25">
      <c r="AY2092"/>
      <c r="AZ2092"/>
      <c r="BL2092"/>
      <c r="BM2092"/>
      <c r="BZ2092"/>
    </row>
    <row r="2093" spans="51:78" x14ac:dyDescent="0.25">
      <c r="AY2093"/>
      <c r="AZ2093"/>
      <c r="BL2093"/>
      <c r="BM2093"/>
      <c r="BZ2093"/>
    </row>
    <row r="2094" spans="51:78" x14ac:dyDescent="0.25">
      <c r="AY2094"/>
      <c r="AZ2094"/>
      <c r="BL2094"/>
      <c r="BM2094"/>
      <c r="BZ2094"/>
    </row>
    <row r="2095" spans="51:78" x14ac:dyDescent="0.25">
      <c r="AY2095"/>
      <c r="AZ2095"/>
      <c r="BL2095"/>
      <c r="BM2095"/>
      <c r="BZ2095"/>
    </row>
    <row r="2096" spans="51:78" x14ac:dyDescent="0.25">
      <c r="AY2096"/>
      <c r="AZ2096"/>
      <c r="BL2096"/>
      <c r="BM2096"/>
      <c r="BZ2096"/>
    </row>
    <row r="2097" spans="51:78" x14ac:dyDescent="0.25">
      <c r="AY2097"/>
      <c r="AZ2097"/>
      <c r="BL2097"/>
      <c r="BM2097"/>
      <c r="BZ2097"/>
    </row>
    <row r="2098" spans="51:78" x14ac:dyDescent="0.25">
      <c r="AY2098"/>
      <c r="AZ2098"/>
      <c r="BL2098"/>
      <c r="BM2098"/>
      <c r="BZ2098"/>
    </row>
    <row r="2099" spans="51:78" x14ac:dyDescent="0.25">
      <c r="AY2099"/>
      <c r="AZ2099"/>
      <c r="BL2099"/>
      <c r="BM2099"/>
      <c r="BZ2099"/>
    </row>
    <row r="2100" spans="51:78" x14ac:dyDescent="0.25">
      <c r="AY2100"/>
      <c r="AZ2100"/>
      <c r="BL2100"/>
      <c r="BM2100"/>
      <c r="BZ2100"/>
    </row>
    <row r="2101" spans="51:78" x14ac:dyDescent="0.25">
      <c r="AY2101"/>
      <c r="AZ2101"/>
      <c r="BL2101"/>
      <c r="BM2101"/>
      <c r="BZ2101"/>
    </row>
    <row r="2102" spans="51:78" x14ac:dyDescent="0.25">
      <c r="AY2102"/>
      <c r="AZ2102"/>
      <c r="BL2102"/>
      <c r="BM2102"/>
      <c r="BZ2102"/>
    </row>
    <row r="2103" spans="51:78" x14ac:dyDescent="0.25">
      <c r="AY2103"/>
      <c r="AZ2103"/>
      <c r="BL2103"/>
      <c r="BM2103"/>
      <c r="BZ2103"/>
    </row>
    <row r="2104" spans="51:78" x14ac:dyDescent="0.25">
      <c r="AY2104"/>
      <c r="AZ2104"/>
      <c r="BL2104"/>
      <c r="BM2104"/>
      <c r="BZ2104"/>
    </row>
    <row r="2105" spans="51:78" x14ac:dyDescent="0.25">
      <c r="AY2105"/>
      <c r="AZ2105"/>
      <c r="BL2105"/>
      <c r="BM2105"/>
      <c r="BZ2105"/>
    </row>
    <row r="2106" spans="51:78" x14ac:dyDescent="0.25">
      <c r="AY2106"/>
      <c r="AZ2106"/>
      <c r="BL2106"/>
      <c r="BM2106"/>
      <c r="BZ2106"/>
    </row>
    <row r="2107" spans="51:78" x14ac:dyDescent="0.25">
      <c r="AY2107"/>
      <c r="AZ2107"/>
      <c r="BL2107"/>
      <c r="BM2107"/>
      <c r="BZ2107"/>
    </row>
    <row r="2108" spans="51:78" x14ac:dyDescent="0.25">
      <c r="AY2108"/>
      <c r="AZ2108"/>
      <c r="BL2108"/>
      <c r="BM2108"/>
      <c r="BZ2108"/>
    </row>
    <row r="2109" spans="51:78" x14ac:dyDescent="0.25">
      <c r="AY2109"/>
      <c r="AZ2109"/>
      <c r="BL2109"/>
      <c r="BM2109"/>
      <c r="BZ2109"/>
    </row>
    <row r="2110" spans="51:78" x14ac:dyDescent="0.25">
      <c r="AY2110"/>
      <c r="AZ2110"/>
      <c r="BL2110"/>
      <c r="BM2110"/>
      <c r="BZ2110"/>
    </row>
    <row r="2111" spans="51:78" x14ac:dyDescent="0.25">
      <c r="AY2111"/>
      <c r="AZ2111"/>
      <c r="BL2111"/>
      <c r="BM2111"/>
      <c r="BZ2111"/>
    </row>
    <row r="2112" spans="51:78" x14ac:dyDescent="0.25">
      <c r="AY2112"/>
      <c r="AZ2112"/>
      <c r="BL2112"/>
      <c r="BM2112"/>
      <c r="BZ2112"/>
    </row>
    <row r="2113" spans="51:78" x14ac:dyDescent="0.25">
      <c r="AY2113"/>
      <c r="AZ2113"/>
      <c r="BL2113"/>
      <c r="BM2113"/>
      <c r="BZ2113"/>
    </row>
    <row r="2114" spans="51:78" x14ac:dyDescent="0.25">
      <c r="AY2114"/>
      <c r="AZ2114"/>
      <c r="BL2114"/>
      <c r="BM2114"/>
      <c r="BZ2114"/>
    </row>
    <row r="2115" spans="51:78" x14ac:dyDescent="0.25">
      <c r="AY2115"/>
      <c r="AZ2115"/>
      <c r="BL2115"/>
      <c r="BM2115"/>
      <c r="BZ2115"/>
    </row>
    <row r="2116" spans="51:78" x14ac:dyDescent="0.25">
      <c r="AY2116"/>
      <c r="AZ2116"/>
      <c r="BL2116"/>
      <c r="BM2116"/>
      <c r="BZ2116"/>
    </row>
    <row r="2117" spans="51:78" x14ac:dyDescent="0.25">
      <c r="AY2117"/>
      <c r="AZ2117"/>
      <c r="BL2117"/>
      <c r="BM2117"/>
      <c r="BZ2117"/>
    </row>
    <row r="2118" spans="51:78" x14ac:dyDescent="0.25">
      <c r="AY2118"/>
      <c r="AZ2118"/>
      <c r="BL2118"/>
      <c r="BM2118"/>
      <c r="BZ2118"/>
    </row>
    <row r="2119" spans="51:78" x14ac:dyDescent="0.25">
      <c r="AY2119"/>
      <c r="AZ2119"/>
      <c r="BL2119"/>
      <c r="BM2119"/>
      <c r="BZ2119"/>
    </row>
    <row r="2120" spans="51:78" x14ac:dyDescent="0.25">
      <c r="AY2120"/>
      <c r="AZ2120"/>
      <c r="BL2120"/>
      <c r="BM2120"/>
      <c r="BZ2120"/>
    </row>
    <row r="2121" spans="51:78" x14ac:dyDescent="0.25">
      <c r="AY2121"/>
      <c r="AZ2121"/>
      <c r="BL2121"/>
      <c r="BM2121"/>
      <c r="BZ2121"/>
    </row>
    <row r="2122" spans="51:78" x14ac:dyDescent="0.25">
      <c r="AY2122"/>
      <c r="AZ2122"/>
      <c r="BL2122"/>
      <c r="BM2122"/>
      <c r="BZ2122"/>
    </row>
    <row r="2123" spans="51:78" x14ac:dyDescent="0.25">
      <c r="AY2123"/>
      <c r="AZ2123"/>
      <c r="BL2123"/>
      <c r="BM2123"/>
      <c r="BZ2123"/>
    </row>
    <row r="2124" spans="51:78" x14ac:dyDescent="0.25">
      <c r="AY2124"/>
      <c r="AZ2124"/>
      <c r="BL2124"/>
      <c r="BM2124"/>
      <c r="BZ2124"/>
    </row>
    <row r="2125" spans="51:78" x14ac:dyDescent="0.25">
      <c r="AY2125"/>
      <c r="AZ2125"/>
      <c r="BL2125"/>
      <c r="BM2125"/>
      <c r="BZ2125"/>
    </row>
    <row r="2126" spans="51:78" x14ac:dyDescent="0.25">
      <c r="AY2126"/>
      <c r="AZ2126"/>
      <c r="BL2126"/>
      <c r="BM2126"/>
      <c r="BZ2126"/>
    </row>
    <row r="2127" spans="51:78" x14ac:dyDescent="0.25">
      <c r="AY2127"/>
      <c r="AZ2127"/>
      <c r="BL2127"/>
      <c r="BM2127"/>
      <c r="BZ2127"/>
    </row>
    <row r="2128" spans="51:78" x14ac:dyDescent="0.25">
      <c r="AY2128"/>
      <c r="AZ2128"/>
      <c r="BL2128"/>
      <c r="BM2128"/>
      <c r="BZ2128"/>
    </row>
    <row r="2129" spans="51:78" x14ac:dyDescent="0.25">
      <c r="AY2129"/>
      <c r="AZ2129"/>
      <c r="BL2129"/>
      <c r="BM2129"/>
      <c r="BZ2129"/>
    </row>
    <row r="2130" spans="51:78" x14ac:dyDescent="0.25">
      <c r="AY2130"/>
      <c r="AZ2130"/>
      <c r="BL2130"/>
      <c r="BM2130"/>
      <c r="BZ2130"/>
    </row>
    <row r="2131" spans="51:78" x14ac:dyDescent="0.25">
      <c r="AY2131"/>
      <c r="AZ2131"/>
      <c r="BL2131"/>
      <c r="BM2131"/>
      <c r="BZ2131"/>
    </row>
    <row r="2132" spans="51:78" x14ac:dyDescent="0.25">
      <c r="AY2132"/>
      <c r="AZ2132"/>
      <c r="BL2132"/>
      <c r="BM2132"/>
      <c r="BZ2132"/>
    </row>
    <row r="2133" spans="51:78" x14ac:dyDescent="0.25">
      <c r="AY2133"/>
      <c r="AZ2133"/>
      <c r="BL2133"/>
      <c r="BM2133"/>
      <c r="BZ2133"/>
    </row>
    <row r="2134" spans="51:78" x14ac:dyDescent="0.25">
      <c r="AY2134"/>
      <c r="AZ2134"/>
      <c r="BL2134"/>
      <c r="BM2134"/>
      <c r="BZ2134"/>
    </row>
    <row r="2135" spans="51:78" x14ac:dyDescent="0.25">
      <c r="AY2135"/>
      <c r="AZ2135"/>
      <c r="BL2135"/>
      <c r="BM2135"/>
      <c r="BZ2135"/>
    </row>
    <row r="2136" spans="51:78" x14ac:dyDescent="0.25">
      <c r="AY2136"/>
      <c r="AZ2136"/>
      <c r="BL2136"/>
      <c r="BM2136"/>
      <c r="BZ2136"/>
    </row>
    <row r="2137" spans="51:78" x14ac:dyDescent="0.25">
      <c r="AY2137"/>
      <c r="AZ2137"/>
      <c r="BL2137"/>
      <c r="BM2137"/>
      <c r="BZ2137"/>
    </row>
    <row r="2138" spans="51:78" x14ac:dyDescent="0.25">
      <c r="AY2138"/>
      <c r="AZ2138"/>
      <c r="BL2138"/>
      <c r="BM2138"/>
      <c r="BZ2138"/>
    </row>
    <row r="2139" spans="51:78" x14ac:dyDescent="0.25">
      <c r="AY2139"/>
      <c r="AZ2139"/>
      <c r="BL2139"/>
      <c r="BM2139"/>
      <c r="BZ2139"/>
    </row>
    <row r="2140" spans="51:78" x14ac:dyDescent="0.25">
      <c r="AY2140"/>
      <c r="AZ2140"/>
      <c r="BL2140"/>
      <c r="BM2140"/>
      <c r="BZ2140"/>
    </row>
    <row r="2141" spans="51:78" x14ac:dyDescent="0.25">
      <c r="AY2141"/>
      <c r="AZ2141"/>
      <c r="BL2141"/>
      <c r="BM2141"/>
      <c r="BZ2141"/>
    </row>
    <row r="2142" spans="51:78" x14ac:dyDescent="0.25">
      <c r="AY2142"/>
      <c r="AZ2142"/>
      <c r="BL2142"/>
      <c r="BM2142"/>
      <c r="BZ2142"/>
    </row>
    <row r="2143" spans="51:78" x14ac:dyDescent="0.25">
      <c r="AY2143"/>
      <c r="AZ2143"/>
      <c r="BL2143"/>
      <c r="BM2143"/>
      <c r="BZ2143"/>
    </row>
    <row r="2144" spans="51:78" x14ac:dyDescent="0.25">
      <c r="AY2144"/>
      <c r="AZ2144"/>
      <c r="BL2144"/>
      <c r="BM2144"/>
      <c r="BZ2144"/>
    </row>
    <row r="2145" spans="51:78" x14ac:dyDescent="0.25">
      <c r="AY2145"/>
      <c r="AZ2145"/>
      <c r="BL2145"/>
      <c r="BM2145"/>
      <c r="BZ2145"/>
    </row>
    <row r="2146" spans="51:78" x14ac:dyDescent="0.25">
      <c r="AY2146"/>
      <c r="AZ2146"/>
      <c r="BL2146"/>
      <c r="BM2146"/>
      <c r="BZ2146"/>
    </row>
    <row r="2147" spans="51:78" x14ac:dyDescent="0.25">
      <c r="AY2147"/>
      <c r="AZ2147"/>
      <c r="BL2147"/>
      <c r="BM2147"/>
      <c r="BZ2147"/>
    </row>
    <row r="2148" spans="51:78" x14ac:dyDescent="0.25">
      <c r="AY2148"/>
      <c r="AZ2148"/>
      <c r="BL2148"/>
      <c r="BM2148"/>
      <c r="BZ2148"/>
    </row>
    <row r="2149" spans="51:78" x14ac:dyDescent="0.25">
      <c r="AY2149"/>
      <c r="AZ2149"/>
      <c r="BL2149"/>
      <c r="BM2149"/>
      <c r="BZ2149"/>
    </row>
    <row r="2150" spans="51:78" x14ac:dyDescent="0.25">
      <c r="AY2150"/>
      <c r="AZ2150"/>
      <c r="BL2150"/>
      <c r="BM2150"/>
      <c r="BZ2150"/>
    </row>
    <row r="2151" spans="51:78" x14ac:dyDescent="0.25">
      <c r="AY2151"/>
      <c r="AZ2151"/>
      <c r="BL2151"/>
      <c r="BM2151"/>
      <c r="BZ2151"/>
    </row>
    <row r="2152" spans="51:78" x14ac:dyDescent="0.25">
      <c r="AY2152"/>
      <c r="AZ2152"/>
      <c r="BL2152"/>
      <c r="BM2152"/>
      <c r="BZ2152"/>
    </row>
    <row r="2153" spans="51:78" x14ac:dyDescent="0.25">
      <c r="AY2153"/>
      <c r="AZ2153"/>
      <c r="BL2153"/>
      <c r="BM2153"/>
      <c r="BZ2153"/>
    </row>
    <row r="2154" spans="51:78" x14ac:dyDescent="0.25">
      <c r="AY2154"/>
      <c r="AZ2154"/>
      <c r="BL2154"/>
      <c r="BM2154"/>
      <c r="BZ2154"/>
    </row>
    <row r="2155" spans="51:78" x14ac:dyDescent="0.25">
      <c r="AY2155"/>
      <c r="AZ2155"/>
      <c r="BL2155"/>
      <c r="BM2155"/>
      <c r="BZ2155"/>
    </row>
    <row r="2156" spans="51:78" x14ac:dyDescent="0.25">
      <c r="AY2156"/>
      <c r="AZ2156"/>
      <c r="BL2156"/>
      <c r="BM2156"/>
      <c r="BZ2156"/>
    </row>
    <row r="2157" spans="51:78" x14ac:dyDescent="0.25">
      <c r="AY2157"/>
      <c r="AZ2157"/>
      <c r="BL2157"/>
      <c r="BM2157"/>
      <c r="BZ2157"/>
    </row>
    <row r="2158" spans="51:78" x14ac:dyDescent="0.25">
      <c r="AY2158"/>
      <c r="AZ2158"/>
      <c r="BL2158"/>
      <c r="BM2158"/>
      <c r="BZ2158"/>
    </row>
    <row r="2159" spans="51:78" x14ac:dyDescent="0.25">
      <c r="AY2159"/>
      <c r="AZ2159"/>
      <c r="BL2159"/>
      <c r="BM2159"/>
      <c r="BZ2159"/>
    </row>
    <row r="2160" spans="51:78" x14ac:dyDescent="0.25">
      <c r="AY2160"/>
      <c r="AZ2160"/>
      <c r="BL2160"/>
      <c r="BM2160"/>
      <c r="BZ2160"/>
    </row>
    <row r="2161" spans="51:78" x14ac:dyDescent="0.25">
      <c r="AY2161"/>
      <c r="AZ2161"/>
      <c r="BL2161"/>
      <c r="BM2161"/>
      <c r="BZ2161"/>
    </row>
    <row r="2162" spans="51:78" x14ac:dyDescent="0.25">
      <c r="AY2162"/>
      <c r="AZ2162"/>
      <c r="BL2162"/>
      <c r="BM2162"/>
      <c r="BZ2162"/>
    </row>
    <row r="2163" spans="51:78" x14ac:dyDescent="0.25">
      <c r="AY2163"/>
      <c r="AZ2163"/>
      <c r="BL2163"/>
      <c r="BM2163"/>
      <c r="BZ2163"/>
    </row>
    <row r="2164" spans="51:78" x14ac:dyDescent="0.25">
      <c r="AY2164"/>
      <c r="AZ2164"/>
      <c r="BL2164"/>
      <c r="BM2164"/>
      <c r="BZ2164"/>
    </row>
    <row r="2165" spans="51:78" x14ac:dyDescent="0.25">
      <c r="AY2165"/>
      <c r="AZ2165"/>
      <c r="BL2165"/>
      <c r="BM2165"/>
      <c r="BZ2165"/>
    </row>
    <row r="2166" spans="51:78" x14ac:dyDescent="0.25">
      <c r="AY2166"/>
      <c r="AZ2166"/>
      <c r="BL2166"/>
      <c r="BM2166"/>
      <c r="BZ2166"/>
    </row>
    <row r="2167" spans="51:78" x14ac:dyDescent="0.25">
      <c r="AY2167"/>
      <c r="AZ2167"/>
      <c r="BL2167"/>
      <c r="BM2167"/>
      <c r="BZ2167"/>
    </row>
    <row r="2168" spans="51:78" x14ac:dyDescent="0.25">
      <c r="AY2168"/>
      <c r="AZ2168"/>
      <c r="BL2168"/>
      <c r="BM2168"/>
      <c r="BZ2168"/>
    </row>
    <row r="2169" spans="51:78" x14ac:dyDescent="0.25">
      <c r="AY2169"/>
      <c r="AZ2169"/>
      <c r="BL2169"/>
      <c r="BM2169"/>
      <c r="BZ2169"/>
    </row>
    <row r="2170" spans="51:78" x14ac:dyDescent="0.25">
      <c r="AY2170"/>
      <c r="AZ2170"/>
      <c r="BL2170"/>
      <c r="BM2170"/>
      <c r="BZ2170"/>
    </row>
    <row r="2171" spans="51:78" x14ac:dyDescent="0.25">
      <c r="AY2171"/>
      <c r="AZ2171"/>
      <c r="BL2171"/>
      <c r="BM2171"/>
      <c r="BZ2171"/>
    </row>
    <row r="2172" spans="51:78" x14ac:dyDescent="0.25">
      <c r="AY2172"/>
      <c r="AZ2172"/>
      <c r="BL2172"/>
      <c r="BM2172"/>
      <c r="BZ2172"/>
    </row>
    <row r="2173" spans="51:78" x14ac:dyDescent="0.25">
      <c r="AY2173"/>
      <c r="AZ2173"/>
      <c r="BL2173"/>
      <c r="BM2173"/>
      <c r="BZ2173"/>
    </row>
    <row r="2174" spans="51:78" x14ac:dyDescent="0.25">
      <c r="AY2174"/>
      <c r="AZ2174"/>
      <c r="BL2174"/>
      <c r="BM2174"/>
      <c r="BZ2174"/>
    </row>
    <row r="2175" spans="51:78" x14ac:dyDescent="0.25">
      <c r="AY2175"/>
      <c r="AZ2175"/>
      <c r="BL2175"/>
      <c r="BM2175"/>
      <c r="BZ2175"/>
    </row>
    <row r="2176" spans="51:78" x14ac:dyDescent="0.25">
      <c r="AY2176"/>
      <c r="AZ2176"/>
      <c r="BL2176"/>
      <c r="BM2176"/>
      <c r="BZ2176"/>
    </row>
    <row r="2177" spans="51:78" x14ac:dyDescent="0.25">
      <c r="AY2177"/>
      <c r="AZ2177"/>
      <c r="BL2177"/>
      <c r="BM2177"/>
      <c r="BZ2177"/>
    </row>
    <row r="2178" spans="51:78" x14ac:dyDescent="0.25">
      <c r="AY2178"/>
      <c r="AZ2178"/>
      <c r="BL2178"/>
      <c r="BM2178"/>
      <c r="BZ2178"/>
    </row>
    <row r="2179" spans="51:78" x14ac:dyDescent="0.25">
      <c r="AY2179"/>
      <c r="AZ2179"/>
      <c r="BL2179"/>
      <c r="BM2179"/>
      <c r="BZ2179"/>
    </row>
    <row r="2180" spans="51:78" x14ac:dyDescent="0.25">
      <c r="AY2180"/>
      <c r="AZ2180"/>
      <c r="BL2180"/>
      <c r="BM2180"/>
      <c r="BZ2180"/>
    </row>
    <row r="2181" spans="51:78" x14ac:dyDescent="0.25">
      <c r="AY2181"/>
      <c r="AZ2181"/>
      <c r="BL2181"/>
      <c r="BM2181"/>
      <c r="BZ2181"/>
    </row>
    <row r="2182" spans="51:78" x14ac:dyDescent="0.25">
      <c r="AY2182"/>
      <c r="AZ2182"/>
      <c r="BL2182"/>
      <c r="BM2182"/>
      <c r="BZ2182"/>
    </row>
    <row r="2183" spans="51:78" x14ac:dyDescent="0.25">
      <c r="AY2183"/>
      <c r="AZ2183"/>
      <c r="BL2183"/>
      <c r="BM2183"/>
      <c r="BZ2183"/>
    </row>
    <row r="2184" spans="51:78" x14ac:dyDescent="0.25">
      <c r="AY2184"/>
      <c r="AZ2184"/>
      <c r="BL2184"/>
      <c r="BM2184"/>
      <c r="BZ2184"/>
    </row>
    <row r="2185" spans="51:78" x14ac:dyDescent="0.25">
      <c r="AY2185"/>
      <c r="AZ2185"/>
      <c r="BL2185"/>
      <c r="BM2185"/>
      <c r="BZ2185"/>
    </row>
    <row r="2186" spans="51:78" x14ac:dyDescent="0.25">
      <c r="AY2186"/>
      <c r="AZ2186"/>
      <c r="BL2186"/>
      <c r="BM2186"/>
      <c r="BZ2186"/>
    </row>
    <row r="2187" spans="51:78" x14ac:dyDescent="0.25">
      <c r="AY2187"/>
      <c r="AZ2187"/>
      <c r="BL2187"/>
      <c r="BM2187"/>
      <c r="BZ2187"/>
    </row>
    <row r="2188" spans="51:78" x14ac:dyDescent="0.25">
      <c r="AY2188"/>
      <c r="AZ2188"/>
      <c r="BL2188"/>
      <c r="BM2188"/>
      <c r="BZ2188"/>
    </row>
    <row r="2189" spans="51:78" x14ac:dyDescent="0.25">
      <c r="AY2189"/>
      <c r="AZ2189"/>
      <c r="BL2189"/>
      <c r="BM2189"/>
      <c r="BZ2189"/>
    </row>
    <row r="2190" spans="51:78" x14ac:dyDescent="0.25">
      <c r="AY2190"/>
      <c r="AZ2190"/>
      <c r="BL2190"/>
      <c r="BM2190"/>
      <c r="BZ2190"/>
    </row>
    <row r="2191" spans="51:78" x14ac:dyDescent="0.25">
      <c r="AY2191"/>
      <c r="AZ2191"/>
      <c r="BL2191"/>
      <c r="BM2191"/>
      <c r="BZ2191"/>
    </row>
    <row r="2192" spans="51:78" x14ac:dyDescent="0.25">
      <c r="AY2192"/>
      <c r="AZ2192"/>
      <c r="BL2192"/>
      <c r="BM2192"/>
      <c r="BZ2192"/>
    </row>
    <row r="2193" spans="51:78" x14ac:dyDescent="0.25">
      <c r="AY2193"/>
      <c r="AZ2193"/>
      <c r="BL2193"/>
      <c r="BM2193"/>
      <c r="BZ2193"/>
    </row>
    <row r="2194" spans="51:78" x14ac:dyDescent="0.25">
      <c r="AY2194"/>
      <c r="AZ2194"/>
      <c r="BL2194"/>
      <c r="BM2194"/>
      <c r="BZ2194"/>
    </row>
    <row r="2195" spans="51:78" x14ac:dyDescent="0.25">
      <c r="AY2195"/>
      <c r="AZ2195"/>
      <c r="BL2195"/>
      <c r="BM2195"/>
      <c r="BZ2195"/>
    </row>
    <row r="2196" spans="51:78" x14ac:dyDescent="0.25">
      <c r="AY2196"/>
      <c r="AZ2196"/>
      <c r="BL2196"/>
      <c r="BM2196"/>
      <c r="BZ2196"/>
    </row>
    <row r="2197" spans="51:78" x14ac:dyDescent="0.25">
      <c r="AY2197"/>
      <c r="AZ2197"/>
      <c r="BL2197"/>
      <c r="BM2197"/>
      <c r="BZ2197"/>
    </row>
    <row r="2198" spans="51:78" x14ac:dyDescent="0.25">
      <c r="AY2198"/>
      <c r="AZ2198"/>
      <c r="BL2198"/>
      <c r="BM2198"/>
      <c r="BZ2198"/>
    </row>
    <row r="2199" spans="51:78" x14ac:dyDescent="0.25">
      <c r="AY2199"/>
      <c r="AZ2199"/>
      <c r="BL2199"/>
      <c r="BM2199"/>
      <c r="BZ2199"/>
    </row>
    <row r="2200" spans="51:78" x14ac:dyDescent="0.25">
      <c r="AY2200"/>
      <c r="AZ2200"/>
      <c r="BL2200"/>
      <c r="BM2200"/>
      <c r="BZ2200"/>
    </row>
    <row r="2201" spans="51:78" x14ac:dyDescent="0.25">
      <c r="AY2201"/>
      <c r="AZ2201"/>
      <c r="BL2201"/>
      <c r="BM2201"/>
      <c r="BZ2201"/>
    </row>
    <row r="2202" spans="51:78" x14ac:dyDescent="0.25">
      <c r="AY2202"/>
      <c r="AZ2202"/>
      <c r="BL2202"/>
      <c r="BM2202"/>
      <c r="BZ2202"/>
    </row>
    <row r="2203" spans="51:78" x14ac:dyDescent="0.25">
      <c r="AY2203"/>
      <c r="AZ2203"/>
      <c r="BL2203"/>
      <c r="BM2203"/>
      <c r="BZ2203"/>
    </row>
    <row r="2204" spans="51:78" x14ac:dyDescent="0.25">
      <c r="AY2204"/>
      <c r="AZ2204"/>
      <c r="BL2204"/>
      <c r="BM2204"/>
      <c r="BZ2204"/>
    </row>
    <row r="2205" spans="51:78" x14ac:dyDescent="0.25">
      <c r="AY2205"/>
      <c r="AZ2205"/>
      <c r="BL2205"/>
      <c r="BM2205"/>
      <c r="BZ2205"/>
    </row>
    <row r="2206" spans="51:78" x14ac:dyDescent="0.25">
      <c r="AY2206"/>
      <c r="AZ2206"/>
      <c r="BL2206"/>
      <c r="BM2206"/>
      <c r="BZ2206"/>
    </row>
    <row r="2207" spans="51:78" x14ac:dyDescent="0.25">
      <c r="AY2207"/>
      <c r="AZ2207"/>
      <c r="BL2207"/>
      <c r="BM2207"/>
      <c r="BZ2207"/>
    </row>
    <row r="2208" spans="51:78" x14ac:dyDescent="0.25">
      <c r="AY2208"/>
      <c r="AZ2208"/>
      <c r="BL2208"/>
      <c r="BM2208"/>
      <c r="BZ2208"/>
    </row>
    <row r="2209" spans="51:78" x14ac:dyDescent="0.25">
      <c r="AY2209"/>
      <c r="AZ2209"/>
      <c r="BL2209"/>
      <c r="BM2209"/>
      <c r="BZ2209"/>
    </row>
    <row r="2210" spans="51:78" x14ac:dyDescent="0.25">
      <c r="AY2210"/>
      <c r="AZ2210"/>
      <c r="BL2210"/>
      <c r="BM2210"/>
      <c r="BZ2210"/>
    </row>
    <row r="2211" spans="51:78" x14ac:dyDescent="0.25">
      <c r="AY2211"/>
      <c r="AZ2211"/>
      <c r="BL2211"/>
      <c r="BM2211"/>
      <c r="BZ2211"/>
    </row>
    <row r="2212" spans="51:78" x14ac:dyDescent="0.25">
      <c r="AY2212"/>
      <c r="AZ2212"/>
      <c r="BL2212"/>
      <c r="BM2212"/>
      <c r="BZ2212"/>
    </row>
    <row r="2213" spans="51:78" x14ac:dyDescent="0.25">
      <c r="AY2213"/>
      <c r="AZ2213"/>
      <c r="BL2213"/>
      <c r="BM2213"/>
      <c r="BZ2213"/>
    </row>
    <row r="2214" spans="51:78" x14ac:dyDescent="0.25">
      <c r="AY2214"/>
      <c r="AZ2214"/>
      <c r="BL2214"/>
      <c r="BM2214"/>
      <c r="BZ2214"/>
    </row>
    <row r="2215" spans="51:78" x14ac:dyDescent="0.25">
      <c r="AY2215"/>
      <c r="AZ2215"/>
      <c r="BL2215"/>
      <c r="BM2215"/>
      <c r="BZ2215"/>
    </row>
    <row r="2216" spans="51:78" x14ac:dyDescent="0.25">
      <c r="AY2216"/>
      <c r="AZ2216"/>
      <c r="BL2216"/>
      <c r="BM2216"/>
      <c r="BZ2216"/>
    </row>
    <row r="2217" spans="51:78" x14ac:dyDescent="0.25">
      <c r="AY2217"/>
      <c r="AZ2217"/>
      <c r="BL2217"/>
      <c r="BM2217"/>
      <c r="BZ2217"/>
    </row>
    <row r="2218" spans="51:78" x14ac:dyDescent="0.25">
      <c r="AY2218"/>
      <c r="AZ2218"/>
      <c r="BL2218"/>
      <c r="BM2218"/>
      <c r="BZ2218"/>
    </row>
    <row r="2219" spans="51:78" x14ac:dyDescent="0.25">
      <c r="AY2219"/>
      <c r="AZ2219"/>
      <c r="BL2219"/>
      <c r="BM2219"/>
      <c r="BZ2219"/>
    </row>
    <row r="2220" spans="51:78" x14ac:dyDescent="0.25">
      <c r="AY2220"/>
      <c r="AZ2220"/>
      <c r="BL2220"/>
      <c r="BM2220"/>
      <c r="BZ2220"/>
    </row>
    <row r="2221" spans="51:78" x14ac:dyDescent="0.25">
      <c r="AY2221"/>
      <c r="AZ2221"/>
      <c r="BL2221"/>
      <c r="BM2221"/>
      <c r="BZ2221"/>
    </row>
    <row r="2222" spans="51:78" x14ac:dyDescent="0.25">
      <c r="AY2222"/>
      <c r="AZ2222"/>
      <c r="BL2222"/>
      <c r="BM2222"/>
      <c r="BZ2222"/>
    </row>
    <row r="2223" spans="51:78" x14ac:dyDescent="0.25">
      <c r="AY2223"/>
      <c r="AZ2223"/>
      <c r="BL2223"/>
      <c r="BM2223"/>
      <c r="BZ2223"/>
    </row>
    <row r="2224" spans="51:78" x14ac:dyDescent="0.25">
      <c r="AY2224"/>
      <c r="AZ2224"/>
      <c r="BL2224"/>
      <c r="BM2224"/>
      <c r="BZ2224"/>
    </row>
    <row r="2225" spans="51:78" x14ac:dyDescent="0.25">
      <c r="AY2225"/>
      <c r="AZ2225"/>
      <c r="BL2225"/>
      <c r="BM2225"/>
      <c r="BZ2225"/>
    </row>
    <row r="2226" spans="51:78" x14ac:dyDescent="0.25">
      <c r="AY2226"/>
      <c r="AZ2226"/>
      <c r="BL2226"/>
      <c r="BM2226"/>
      <c r="BZ2226"/>
    </row>
    <row r="2227" spans="51:78" x14ac:dyDescent="0.25">
      <c r="AY2227"/>
      <c r="AZ2227"/>
      <c r="BL2227"/>
      <c r="BM2227"/>
      <c r="BZ2227"/>
    </row>
    <row r="2228" spans="51:78" x14ac:dyDescent="0.25">
      <c r="AY2228"/>
      <c r="AZ2228"/>
      <c r="BL2228"/>
      <c r="BM2228"/>
      <c r="BZ2228"/>
    </row>
    <row r="2229" spans="51:78" x14ac:dyDescent="0.25">
      <c r="AY2229"/>
      <c r="AZ2229"/>
      <c r="BL2229"/>
      <c r="BM2229"/>
      <c r="BZ2229"/>
    </row>
    <row r="2230" spans="51:78" x14ac:dyDescent="0.25">
      <c r="AY2230"/>
      <c r="AZ2230"/>
      <c r="BL2230"/>
      <c r="BM2230"/>
      <c r="BZ2230"/>
    </row>
    <row r="2231" spans="51:78" x14ac:dyDescent="0.25">
      <c r="AY2231"/>
      <c r="AZ2231"/>
      <c r="BL2231"/>
      <c r="BM2231"/>
      <c r="BZ2231"/>
    </row>
    <row r="2232" spans="51:78" x14ac:dyDescent="0.25">
      <c r="AY2232"/>
      <c r="AZ2232"/>
      <c r="BL2232"/>
      <c r="BM2232"/>
      <c r="BZ2232"/>
    </row>
    <row r="2233" spans="51:78" x14ac:dyDescent="0.25">
      <c r="AY2233"/>
      <c r="AZ2233"/>
      <c r="BL2233"/>
      <c r="BM2233"/>
      <c r="BZ2233"/>
    </row>
    <row r="2234" spans="51:78" x14ac:dyDescent="0.25">
      <c r="AY2234"/>
      <c r="AZ2234"/>
      <c r="BL2234"/>
      <c r="BM2234"/>
      <c r="BZ2234"/>
    </row>
    <row r="2235" spans="51:78" x14ac:dyDescent="0.25">
      <c r="AY2235"/>
      <c r="AZ2235"/>
      <c r="BL2235"/>
      <c r="BM2235"/>
      <c r="BZ2235"/>
    </row>
    <row r="2236" spans="51:78" x14ac:dyDescent="0.25">
      <c r="AY2236"/>
      <c r="AZ2236"/>
      <c r="BL2236"/>
      <c r="BM2236"/>
      <c r="BZ2236"/>
    </row>
    <row r="2237" spans="51:78" x14ac:dyDescent="0.25">
      <c r="AY2237"/>
      <c r="AZ2237"/>
      <c r="BL2237"/>
      <c r="BM2237"/>
      <c r="BZ2237"/>
    </row>
    <row r="2238" spans="51:78" x14ac:dyDescent="0.25">
      <c r="AY2238"/>
      <c r="AZ2238"/>
      <c r="BL2238"/>
      <c r="BM2238"/>
      <c r="BZ2238"/>
    </row>
    <row r="2239" spans="51:78" x14ac:dyDescent="0.25">
      <c r="AY2239"/>
      <c r="AZ2239"/>
      <c r="BL2239"/>
      <c r="BM2239"/>
      <c r="BZ2239"/>
    </row>
    <row r="2240" spans="51:78" x14ac:dyDescent="0.25">
      <c r="AY2240"/>
      <c r="AZ2240"/>
      <c r="BL2240"/>
      <c r="BM2240"/>
      <c r="BZ2240"/>
    </row>
    <row r="2241" spans="51:78" x14ac:dyDescent="0.25">
      <c r="AY2241"/>
      <c r="AZ2241"/>
      <c r="BL2241"/>
      <c r="BM2241"/>
      <c r="BZ2241"/>
    </row>
    <row r="2242" spans="51:78" x14ac:dyDescent="0.25">
      <c r="AY2242"/>
      <c r="AZ2242"/>
      <c r="BL2242"/>
      <c r="BM2242"/>
      <c r="BZ2242"/>
    </row>
    <row r="2243" spans="51:78" x14ac:dyDescent="0.25">
      <c r="AY2243"/>
      <c r="AZ2243"/>
      <c r="BL2243"/>
      <c r="BM2243"/>
      <c r="BZ2243"/>
    </row>
    <row r="2244" spans="51:78" x14ac:dyDescent="0.25">
      <c r="AY2244"/>
      <c r="AZ2244"/>
      <c r="BL2244"/>
      <c r="BM2244"/>
      <c r="BZ2244"/>
    </row>
    <row r="2245" spans="51:78" x14ac:dyDescent="0.25">
      <c r="AY2245"/>
      <c r="AZ2245"/>
      <c r="BL2245"/>
      <c r="BM2245"/>
      <c r="BZ2245"/>
    </row>
    <row r="2246" spans="51:78" x14ac:dyDescent="0.25">
      <c r="AY2246"/>
      <c r="AZ2246"/>
      <c r="BL2246"/>
      <c r="BM2246"/>
      <c r="BZ2246"/>
    </row>
    <row r="2247" spans="51:78" x14ac:dyDescent="0.25">
      <c r="AY2247"/>
      <c r="AZ2247"/>
      <c r="BL2247"/>
      <c r="BM2247"/>
      <c r="BZ2247"/>
    </row>
    <row r="2248" spans="51:78" x14ac:dyDescent="0.25">
      <c r="AY2248"/>
      <c r="AZ2248"/>
      <c r="BL2248"/>
      <c r="BM2248"/>
      <c r="BZ2248"/>
    </row>
    <row r="2249" spans="51:78" x14ac:dyDescent="0.25">
      <c r="AY2249"/>
      <c r="AZ2249"/>
      <c r="BL2249"/>
      <c r="BM2249"/>
      <c r="BZ2249"/>
    </row>
    <row r="2250" spans="51:78" x14ac:dyDescent="0.25">
      <c r="AY2250"/>
      <c r="AZ2250"/>
      <c r="BL2250"/>
      <c r="BM2250"/>
      <c r="BZ2250"/>
    </row>
    <row r="2251" spans="51:78" x14ac:dyDescent="0.25">
      <c r="AY2251"/>
      <c r="AZ2251"/>
      <c r="BL2251"/>
      <c r="BM2251"/>
      <c r="BZ2251"/>
    </row>
    <row r="2252" spans="51:78" x14ac:dyDescent="0.25">
      <c r="AY2252"/>
      <c r="AZ2252"/>
      <c r="BL2252"/>
      <c r="BM2252"/>
      <c r="BZ2252"/>
    </row>
    <row r="2253" spans="51:78" x14ac:dyDescent="0.25">
      <c r="AY2253"/>
      <c r="AZ2253"/>
      <c r="BL2253"/>
      <c r="BM2253"/>
      <c r="BZ2253"/>
    </row>
    <row r="2254" spans="51:78" x14ac:dyDescent="0.25">
      <c r="AY2254"/>
      <c r="AZ2254"/>
      <c r="BL2254"/>
      <c r="BM2254"/>
      <c r="BZ2254"/>
    </row>
    <row r="2255" spans="51:78" x14ac:dyDescent="0.25">
      <c r="AY2255"/>
      <c r="AZ2255"/>
      <c r="BL2255"/>
      <c r="BM2255"/>
      <c r="BZ2255"/>
    </row>
    <row r="2256" spans="51:78" x14ac:dyDescent="0.25">
      <c r="AY2256"/>
      <c r="AZ2256"/>
      <c r="BL2256"/>
      <c r="BM2256"/>
      <c r="BZ2256"/>
    </row>
    <row r="2257" spans="51:78" x14ac:dyDescent="0.25">
      <c r="AY2257"/>
      <c r="AZ2257"/>
      <c r="BL2257"/>
      <c r="BM2257"/>
      <c r="BZ2257"/>
    </row>
    <row r="2258" spans="51:78" x14ac:dyDescent="0.25">
      <c r="AY2258"/>
      <c r="AZ2258"/>
      <c r="BL2258"/>
      <c r="BM2258"/>
      <c r="BZ2258"/>
    </row>
    <row r="2259" spans="51:78" x14ac:dyDescent="0.25">
      <c r="AY2259"/>
      <c r="AZ2259"/>
      <c r="BL2259"/>
      <c r="BM2259"/>
      <c r="BZ2259"/>
    </row>
    <row r="2260" spans="51:78" x14ac:dyDescent="0.25">
      <c r="AY2260"/>
      <c r="AZ2260"/>
      <c r="BL2260"/>
      <c r="BM2260"/>
      <c r="BZ2260"/>
    </row>
    <row r="2261" spans="51:78" x14ac:dyDescent="0.25">
      <c r="AY2261"/>
      <c r="AZ2261"/>
      <c r="BL2261"/>
      <c r="BM2261"/>
      <c r="BZ2261"/>
    </row>
    <row r="2262" spans="51:78" x14ac:dyDescent="0.25">
      <c r="AY2262"/>
      <c r="AZ2262"/>
      <c r="BL2262"/>
      <c r="BM2262"/>
      <c r="BZ2262"/>
    </row>
    <row r="2263" spans="51:78" x14ac:dyDescent="0.25">
      <c r="AY2263"/>
      <c r="AZ2263"/>
      <c r="BL2263"/>
      <c r="BM2263"/>
      <c r="BZ2263"/>
    </row>
    <row r="2264" spans="51:78" x14ac:dyDescent="0.25">
      <c r="AY2264"/>
      <c r="AZ2264"/>
      <c r="BL2264"/>
      <c r="BM2264"/>
      <c r="BZ2264"/>
    </row>
    <row r="2265" spans="51:78" x14ac:dyDescent="0.25">
      <c r="AY2265"/>
      <c r="AZ2265"/>
      <c r="BL2265"/>
      <c r="BM2265"/>
      <c r="BZ2265"/>
    </row>
    <row r="2266" spans="51:78" x14ac:dyDescent="0.25">
      <c r="AY2266"/>
      <c r="AZ2266"/>
      <c r="BL2266"/>
      <c r="BM2266"/>
      <c r="BZ2266"/>
    </row>
    <row r="2267" spans="51:78" x14ac:dyDescent="0.25">
      <c r="AY2267"/>
      <c r="AZ2267"/>
      <c r="BL2267"/>
      <c r="BM2267"/>
      <c r="BZ2267"/>
    </row>
    <row r="2268" spans="51:78" x14ac:dyDescent="0.25">
      <c r="AY2268"/>
      <c r="AZ2268"/>
      <c r="BL2268"/>
      <c r="BM2268"/>
      <c r="BZ2268"/>
    </row>
    <row r="2269" spans="51:78" x14ac:dyDescent="0.25">
      <c r="AY2269"/>
      <c r="AZ2269"/>
      <c r="BL2269"/>
      <c r="BM2269"/>
      <c r="BZ2269"/>
    </row>
    <row r="2270" spans="51:78" x14ac:dyDescent="0.25">
      <c r="AY2270"/>
      <c r="AZ2270"/>
      <c r="BL2270"/>
      <c r="BM2270"/>
      <c r="BZ2270"/>
    </row>
    <row r="2271" spans="51:78" x14ac:dyDescent="0.25">
      <c r="AY2271"/>
      <c r="AZ2271"/>
      <c r="BL2271"/>
      <c r="BM2271"/>
      <c r="BZ2271"/>
    </row>
    <row r="2272" spans="51:78" x14ac:dyDescent="0.25">
      <c r="AY2272"/>
      <c r="AZ2272"/>
      <c r="BL2272"/>
      <c r="BM2272"/>
      <c r="BZ2272"/>
    </row>
    <row r="2273" spans="51:78" x14ac:dyDescent="0.25">
      <c r="AY2273"/>
      <c r="AZ2273"/>
      <c r="BL2273"/>
      <c r="BM2273"/>
      <c r="BZ2273"/>
    </row>
    <row r="2274" spans="51:78" x14ac:dyDescent="0.25">
      <c r="AY2274"/>
      <c r="AZ2274"/>
      <c r="BL2274"/>
      <c r="BM2274"/>
      <c r="BZ2274"/>
    </row>
    <row r="2275" spans="51:78" x14ac:dyDescent="0.25">
      <c r="AY2275"/>
      <c r="AZ2275"/>
      <c r="BL2275"/>
      <c r="BM2275"/>
      <c r="BZ2275"/>
    </row>
    <row r="2276" spans="51:78" x14ac:dyDescent="0.25">
      <c r="AY2276"/>
      <c r="AZ2276"/>
      <c r="BL2276"/>
      <c r="BM2276"/>
      <c r="BZ2276"/>
    </row>
    <row r="2277" spans="51:78" x14ac:dyDescent="0.25">
      <c r="AY2277"/>
      <c r="AZ2277"/>
      <c r="BL2277"/>
      <c r="BM2277"/>
      <c r="BZ2277"/>
    </row>
    <row r="2278" spans="51:78" x14ac:dyDescent="0.25">
      <c r="AY2278"/>
      <c r="AZ2278"/>
      <c r="BL2278"/>
      <c r="BM2278"/>
      <c r="BZ2278"/>
    </row>
    <row r="2279" spans="51:78" x14ac:dyDescent="0.25">
      <c r="AY2279"/>
      <c r="AZ2279"/>
      <c r="BL2279"/>
      <c r="BM2279"/>
      <c r="BZ2279"/>
    </row>
    <row r="2280" spans="51:78" x14ac:dyDescent="0.25">
      <c r="AY2280"/>
      <c r="AZ2280"/>
      <c r="BL2280"/>
      <c r="BM2280"/>
      <c r="BZ2280"/>
    </row>
    <row r="2281" spans="51:78" x14ac:dyDescent="0.25">
      <c r="AY2281"/>
      <c r="AZ2281"/>
      <c r="BL2281"/>
      <c r="BM2281"/>
      <c r="BZ2281"/>
    </row>
    <row r="2282" spans="51:78" x14ac:dyDescent="0.25">
      <c r="AY2282"/>
      <c r="AZ2282"/>
      <c r="BL2282"/>
      <c r="BM2282"/>
      <c r="BZ2282"/>
    </row>
    <row r="2283" spans="51:78" x14ac:dyDescent="0.25">
      <c r="AY2283"/>
      <c r="AZ2283"/>
      <c r="BL2283"/>
      <c r="BM2283"/>
      <c r="BZ2283"/>
    </row>
    <row r="2284" spans="51:78" x14ac:dyDescent="0.25">
      <c r="AY2284"/>
      <c r="AZ2284"/>
      <c r="BL2284"/>
      <c r="BM2284"/>
      <c r="BZ2284"/>
    </row>
    <row r="2285" spans="51:78" x14ac:dyDescent="0.25">
      <c r="AY2285"/>
      <c r="AZ2285"/>
      <c r="BL2285"/>
      <c r="BM2285"/>
      <c r="BZ2285"/>
    </row>
    <row r="2286" spans="51:78" x14ac:dyDescent="0.25">
      <c r="AY2286"/>
      <c r="AZ2286"/>
      <c r="BL2286"/>
      <c r="BM2286"/>
      <c r="BZ2286"/>
    </row>
    <row r="2287" spans="51:78" x14ac:dyDescent="0.25">
      <c r="AY2287"/>
      <c r="AZ2287"/>
      <c r="BL2287"/>
      <c r="BM2287"/>
      <c r="BZ2287"/>
    </row>
    <row r="2288" spans="51:78" x14ac:dyDescent="0.25">
      <c r="AY2288"/>
      <c r="AZ2288"/>
      <c r="BL2288"/>
      <c r="BM2288"/>
      <c r="BZ2288"/>
    </row>
    <row r="2289" spans="51:78" x14ac:dyDescent="0.25">
      <c r="AY2289"/>
      <c r="AZ2289"/>
      <c r="BL2289"/>
      <c r="BM2289"/>
      <c r="BZ2289"/>
    </row>
    <row r="2290" spans="51:78" x14ac:dyDescent="0.25">
      <c r="AY2290"/>
      <c r="AZ2290"/>
      <c r="BL2290"/>
      <c r="BM2290"/>
      <c r="BZ2290"/>
    </row>
    <row r="2291" spans="51:78" x14ac:dyDescent="0.25">
      <c r="AY2291"/>
      <c r="AZ2291"/>
      <c r="BL2291"/>
      <c r="BM2291"/>
      <c r="BZ2291"/>
    </row>
    <row r="2292" spans="51:78" x14ac:dyDescent="0.25">
      <c r="AY2292"/>
      <c r="AZ2292"/>
      <c r="BL2292"/>
      <c r="BM2292"/>
      <c r="BZ2292"/>
    </row>
    <row r="2293" spans="51:78" x14ac:dyDescent="0.25">
      <c r="AY2293"/>
      <c r="AZ2293"/>
      <c r="BL2293"/>
      <c r="BM2293"/>
      <c r="BZ2293"/>
    </row>
    <row r="2294" spans="51:78" x14ac:dyDescent="0.25">
      <c r="AY2294"/>
      <c r="AZ2294"/>
      <c r="BL2294"/>
      <c r="BM2294"/>
      <c r="BZ2294"/>
    </row>
    <row r="2295" spans="51:78" x14ac:dyDescent="0.25">
      <c r="AY2295"/>
      <c r="AZ2295"/>
      <c r="BL2295"/>
      <c r="BM2295"/>
      <c r="BZ2295"/>
    </row>
    <row r="2296" spans="51:78" x14ac:dyDescent="0.25">
      <c r="AY2296"/>
      <c r="AZ2296"/>
      <c r="BL2296"/>
      <c r="BM2296"/>
      <c r="BZ2296"/>
    </row>
    <row r="2297" spans="51:78" x14ac:dyDescent="0.25">
      <c r="AY2297"/>
      <c r="AZ2297"/>
      <c r="BL2297"/>
      <c r="BM2297"/>
      <c r="BZ2297"/>
    </row>
    <row r="2298" spans="51:78" x14ac:dyDescent="0.25">
      <c r="AY2298"/>
      <c r="AZ2298"/>
      <c r="BL2298"/>
      <c r="BM2298"/>
      <c r="BZ2298"/>
    </row>
    <row r="2299" spans="51:78" x14ac:dyDescent="0.25">
      <c r="AY2299"/>
      <c r="AZ2299"/>
      <c r="BL2299"/>
      <c r="BM2299"/>
      <c r="BZ2299"/>
    </row>
    <row r="2300" spans="51:78" x14ac:dyDescent="0.25">
      <c r="AY2300"/>
      <c r="AZ2300"/>
      <c r="BL2300"/>
      <c r="BM2300"/>
      <c r="BZ2300"/>
    </row>
    <row r="2301" spans="51:78" x14ac:dyDescent="0.25">
      <c r="AY2301"/>
      <c r="AZ2301"/>
      <c r="BL2301"/>
      <c r="BM2301"/>
      <c r="BZ2301"/>
    </row>
    <row r="2302" spans="51:78" x14ac:dyDescent="0.25">
      <c r="AY2302"/>
      <c r="AZ2302"/>
      <c r="BL2302"/>
      <c r="BM2302"/>
      <c r="BZ2302"/>
    </row>
    <row r="2303" spans="51:78" x14ac:dyDescent="0.25">
      <c r="AY2303"/>
      <c r="AZ2303"/>
      <c r="BL2303"/>
      <c r="BM2303"/>
      <c r="BZ2303"/>
    </row>
    <row r="2304" spans="51:78" x14ac:dyDescent="0.25">
      <c r="AY2304"/>
      <c r="AZ2304"/>
      <c r="BL2304"/>
      <c r="BM2304"/>
      <c r="BZ2304"/>
    </row>
    <row r="2305" spans="51:78" x14ac:dyDescent="0.25">
      <c r="AY2305"/>
      <c r="AZ2305"/>
      <c r="BL2305"/>
      <c r="BM2305"/>
      <c r="BZ2305"/>
    </row>
    <row r="2306" spans="51:78" x14ac:dyDescent="0.25">
      <c r="AY2306"/>
      <c r="AZ2306"/>
      <c r="BL2306"/>
      <c r="BM2306"/>
      <c r="BZ2306"/>
    </row>
    <row r="2307" spans="51:78" x14ac:dyDescent="0.25">
      <c r="AY2307"/>
      <c r="AZ2307"/>
      <c r="BL2307"/>
      <c r="BM2307"/>
      <c r="BZ2307"/>
    </row>
    <row r="2308" spans="51:78" x14ac:dyDescent="0.25">
      <c r="AY2308"/>
      <c r="AZ2308"/>
      <c r="BL2308"/>
      <c r="BM2308"/>
      <c r="BZ2308"/>
    </row>
    <row r="2309" spans="51:78" x14ac:dyDescent="0.25">
      <c r="AY2309"/>
      <c r="AZ2309"/>
      <c r="BL2309"/>
      <c r="BM2309"/>
      <c r="BZ2309"/>
    </row>
    <row r="2310" spans="51:78" x14ac:dyDescent="0.25">
      <c r="AY2310"/>
      <c r="AZ2310"/>
      <c r="BL2310"/>
      <c r="BM2310"/>
      <c r="BZ2310"/>
    </row>
    <row r="2311" spans="51:78" x14ac:dyDescent="0.25">
      <c r="AY2311"/>
      <c r="AZ2311"/>
      <c r="BL2311"/>
      <c r="BM2311"/>
      <c r="BZ2311"/>
    </row>
    <row r="2312" spans="51:78" x14ac:dyDescent="0.25">
      <c r="AY2312"/>
      <c r="AZ2312"/>
      <c r="BL2312"/>
      <c r="BM2312"/>
      <c r="BZ2312"/>
    </row>
    <row r="2313" spans="51:78" x14ac:dyDescent="0.25">
      <c r="AY2313"/>
      <c r="AZ2313"/>
      <c r="BL2313"/>
      <c r="BM2313"/>
      <c r="BZ2313"/>
    </row>
    <row r="2314" spans="51:78" x14ac:dyDescent="0.25">
      <c r="AY2314"/>
      <c r="AZ2314"/>
      <c r="BL2314"/>
      <c r="BM2314"/>
      <c r="BZ2314"/>
    </row>
    <row r="2315" spans="51:78" x14ac:dyDescent="0.25">
      <c r="AY2315"/>
      <c r="AZ2315"/>
      <c r="BL2315"/>
      <c r="BM2315"/>
      <c r="BZ2315"/>
    </row>
    <row r="2316" spans="51:78" x14ac:dyDescent="0.25">
      <c r="AY2316"/>
      <c r="AZ2316"/>
      <c r="BL2316"/>
      <c r="BM2316"/>
      <c r="BZ2316"/>
    </row>
    <row r="2317" spans="51:78" x14ac:dyDescent="0.25">
      <c r="AY2317"/>
      <c r="AZ2317"/>
      <c r="BL2317"/>
      <c r="BM2317"/>
      <c r="BZ2317"/>
    </row>
    <row r="2318" spans="51:78" x14ac:dyDescent="0.25">
      <c r="AY2318"/>
      <c r="AZ2318"/>
      <c r="BL2318"/>
      <c r="BM2318"/>
      <c r="BZ2318"/>
    </row>
    <row r="2319" spans="51:78" x14ac:dyDescent="0.25">
      <c r="AY2319"/>
      <c r="AZ2319"/>
      <c r="BL2319"/>
      <c r="BM2319"/>
      <c r="BZ2319"/>
    </row>
    <row r="2320" spans="51:78" x14ac:dyDescent="0.25">
      <c r="AY2320"/>
      <c r="AZ2320"/>
      <c r="BL2320"/>
      <c r="BM2320"/>
      <c r="BZ2320"/>
    </row>
    <row r="2321" spans="51:78" x14ac:dyDescent="0.25">
      <c r="AY2321"/>
      <c r="AZ2321"/>
      <c r="BL2321"/>
      <c r="BM2321"/>
      <c r="BZ2321"/>
    </row>
    <row r="2322" spans="51:78" x14ac:dyDescent="0.25">
      <c r="AY2322"/>
      <c r="AZ2322"/>
      <c r="BL2322"/>
      <c r="BM2322"/>
      <c r="BZ2322"/>
    </row>
    <row r="2323" spans="51:78" x14ac:dyDescent="0.25">
      <c r="AY2323"/>
      <c r="AZ2323"/>
      <c r="BL2323"/>
      <c r="BM2323"/>
      <c r="BZ2323"/>
    </row>
    <row r="2324" spans="51:78" x14ac:dyDescent="0.25">
      <c r="AY2324"/>
      <c r="AZ2324"/>
      <c r="BL2324"/>
      <c r="BM2324"/>
      <c r="BZ2324"/>
    </row>
    <row r="2325" spans="51:78" x14ac:dyDescent="0.25">
      <c r="AY2325"/>
      <c r="AZ2325"/>
      <c r="BL2325"/>
      <c r="BM2325"/>
      <c r="BZ2325"/>
    </row>
    <row r="2326" spans="51:78" x14ac:dyDescent="0.25">
      <c r="AY2326"/>
      <c r="AZ2326"/>
      <c r="BL2326"/>
      <c r="BM2326"/>
      <c r="BZ2326"/>
    </row>
    <row r="2327" spans="51:78" x14ac:dyDescent="0.25">
      <c r="AY2327"/>
      <c r="AZ2327"/>
      <c r="BL2327"/>
      <c r="BM2327"/>
      <c r="BZ2327"/>
    </row>
    <row r="2328" spans="51:78" x14ac:dyDescent="0.25">
      <c r="AY2328"/>
      <c r="AZ2328"/>
      <c r="BL2328"/>
      <c r="BM2328"/>
      <c r="BZ2328"/>
    </row>
    <row r="2329" spans="51:78" x14ac:dyDescent="0.25">
      <c r="AY2329"/>
      <c r="AZ2329"/>
      <c r="BL2329"/>
      <c r="BM2329"/>
      <c r="BZ2329"/>
    </row>
    <row r="2330" spans="51:78" x14ac:dyDescent="0.25">
      <c r="AY2330"/>
      <c r="AZ2330"/>
      <c r="BL2330"/>
      <c r="BM2330"/>
      <c r="BZ2330"/>
    </row>
    <row r="2331" spans="51:78" x14ac:dyDescent="0.25">
      <c r="AY2331"/>
      <c r="AZ2331"/>
      <c r="BL2331"/>
      <c r="BM2331"/>
      <c r="BZ2331"/>
    </row>
    <row r="2332" spans="51:78" x14ac:dyDescent="0.25">
      <c r="AY2332"/>
      <c r="AZ2332"/>
      <c r="BL2332"/>
      <c r="BM2332"/>
      <c r="BZ2332"/>
    </row>
    <row r="2333" spans="51:78" x14ac:dyDescent="0.25">
      <c r="AY2333"/>
      <c r="AZ2333"/>
      <c r="BL2333"/>
      <c r="BM2333"/>
      <c r="BZ2333"/>
    </row>
    <row r="2334" spans="51:78" x14ac:dyDescent="0.25">
      <c r="AY2334"/>
      <c r="AZ2334"/>
      <c r="BL2334"/>
      <c r="BM2334"/>
      <c r="BZ2334"/>
    </row>
    <row r="2335" spans="51:78" x14ac:dyDescent="0.25">
      <c r="AY2335"/>
      <c r="AZ2335"/>
      <c r="BL2335"/>
      <c r="BM2335"/>
      <c r="BZ2335"/>
    </row>
    <row r="2336" spans="51:78" x14ac:dyDescent="0.25">
      <c r="AY2336"/>
      <c r="AZ2336"/>
      <c r="BL2336"/>
      <c r="BM2336"/>
      <c r="BZ2336"/>
    </row>
    <row r="2337" spans="51:78" x14ac:dyDescent="0.25">
      <c r="AY2337"/>
      <c r="AZ2337"/>
      <c r="BL2337"/>
      <c r="BM2337"/>
      <c r="BZ2337"/>
    </row>
    <row r="2338" spans="51:78" x14ac:dyDescent="0.25">
      <c r="AY2338"/>
      <c r="AZ2338"/>
      <c r="BL2338"/>
      <c r="BM2338"/>
      <c r="BZ2338"/>
    </row>
    <row r="2339" spans="51:78" x14ac:dyDescent="0.25">
      <c r="AY2339"/>
      <c r="AZ2339"/>
      <c r="BL2339"/>
      <c r="BM2339"/>
      <c r="BZ2339"/>
    </row>
    <row r="2340" spans="51:78" x14ac:dyDescent="0.25">
      <c r="AY2340"/>
      <c r="AZ2340"/>
      <c r="BL2340"/>
      <c r="BM2340"/>
      <c r="BZ2340"/>
    </row>
    <row r="2341" spans="51:78" x14ac:dyDescent="0.25">
      <c r="AY2341"/>
      <c r="AZ2341"/>
      <c r="BL2341"/>
      <c r="BM2341"/>
      <c r="BZ2341"/>
    </row>
    <row r="2342" spans="51:78" x14ac:dyDescent="0.25">
      <c r="AY2342"/>
      <c r="AZ2342"/>
      <c r="BL2342"/>
      <c r="BM2342"/>
      <c r="BZ2342"/>
    </row>
    <row r="2343" spans="51:78" x14ac:dyDescent="0.25">
      <c r="AY2343"/>
      <c r="AZ2343"/>
      <c r="BL2343"/>
      <c r="BM2343"/>
      <c r="BZ2343"/>
    </row>
    <row r="2344" spans="51:78" x14ac:dyDescent="0.25">
      <c r="AY2344"/>
      <c r="AZ2344"/>
      <c r="BL2344"/>
      <c r="BM2344"/>
      <c r="BZ2344"/>
    </row>
    <row r="2345" spans="51:78" x14ac:dyDescent="0.25">
      <c r="AY2345"/>
      <c r="AZ2345"/>
      <c r="BL2345"/>
      <c r="BM2345"/>
      <c r="BZ2345"/>
    </row>
    <row r="2346" spans="51:78" x14ac:dyDescent="0.25">
      <c r="AY2346"/>
      <c r="AZ2346"/>
      <c r="BL2346"/>
      <c r="BM2346"/>
      <c r="BZ2346"/>
    </row>
    <row r="2347" spans="51:78" x14ac:dyDescent="0.25">
      <c r="AY2347"/>
      <c r="AZ2347"/>
      <c r="BL2347"/>
      <c r="BM2347"/>
      <c r="BZ2347"/>
    </row>
    <row r="2348" spans="51:78" x14ac:dyDescent="0.25">
      <c r="AY2348"/>
      <c r="AZ2348"/>
      <c r="BL2348"/>
      <c r="BM2348"/>
      <c r="BZ2348"/>
    </row>
    <row r="2349" spans="51:78" x14ac:dyDescent="0.25">
      <c r="AY2349"/>
      <c r="AZ2349"/>
      <c r="BL2349"/>
      <c r="BM2349"/>
      <c r="BZ2349"/>
    </row>
    <row r="2350" spans="51:78" x14ac:dyDescent="0.25">
      <c r="AY2350"/>
      <c r="AZ2350"/>
      <c r="BL2350"/>
      <c r="BM2350"/>
      <c r="BZ2350"/>
    </row>
    <row r="2351" spans="51:78" x14ac:dyDescent="0.25">
      <c r="AY2351"/>
      <c r="AZ2351"/>
      <c r="BL2351"/>
      <c r="BM2351"/>
      <c r="BZ2351"/>
    </row>
    <row r="2352" spans="51:78" x14ac:dyDescent="0.25">
      <c r="AY2352"/>
      <c r="AZ2352"/>
      <c r="BL2352"/>
      <c r="BM2352"/>
      <c r="BZ2352"/>
    </row>
    <row r="2353" spans="51:78" x14ac:dyDescent="0.25">
      <c r="AY2353"/>
      <c r="AZ2353"/>
      <c r="BL2353"/>
      <c r="BM2353"/>
      <c r="BZ2353"/>
    </row>
    <row r="2354" spans="51:78" x14ac:dyDescent="0.25">
      <c r="AY2354"/>
      <c r="AZ2354"/>
      <c r="BL2354"/>
      <c r="BM2354"/>
      <c r="BZ2354"/>
    </row>
    <row r="2355" spans="51:78" x14ac:dyDescent="0.25">
      <c r="AY2355"/>
      <c r="AZ2355"/>
      <c r="BL2355"/>
      <c r="BM2355"/>
      <c r="BZ2355"/>
    </row>
    <row r="2356" spans="51:78" x14ac:dyDescent="0.25">
      <c r="AY2356"/>
      <c r="AZ2356"/>
      <c r="BL2356"/>
      <c r="BM2356"/>
      <c r="BZ2356"/>
    </row>
    <row r="2357" spans="51:78" x14ac:dyDescent="0.25">
      <c r="AY2357"/>
      <c r="AZ2357"/>
      <c r="BL2357"/>
      <c r="BM2357"/>
      <c r="BZ2357"/>
    </row>
    <row r="2358" spans="51:78" x14ac:dyDescent="0.25">
      <c r="AY2358"/>
      <c r="AZ2358"/>
      <c r="BL2358"/>
      <c r="BM2358"/>
      <c r="BZ2358"/>
    </row>
    <row r="2359" spans="51:78" x14ac:dyDescent="0.25">
      <c r="AY2359"/>
      <c r="AZ2359"/>
      <c r="BL2359"/>
      <c r="BM2359"/>
      <c r="BZ2359"/>
    </row>
    <row r="2360" spans="51:78" x14ac:dyDescent="0.25">
      <c r="AY2360"/>
      <c r="AZ2360"/>
      <c r="BL2360"/>
      <c r="BM2360"/>
      <c r="BZ2360"/>
    </row>
    <row r="2361" spans="51:78" x14ac:dyDescent="0.25">
      <c r="AY2361"/>
      <c r="AZ2361"/>
      <c r="BL2361"/>
      <c r="BM2361"/>
      <c r="BZ2361"/>
    </row>
    <row r="2362" spans="51:78" x14ac:dyDescent="0.25">
      <c r="AY2362"/>
      <c r="AZ2362"/>
      <c r="BL2362"/>
      <c r="BM2362"/>
      <c r="BZ2362"/>
    </row>
    <row r="2363" spans="51:78" x14ac:dyDescent="0.25">
      <c r="AY2363"/>
      <c r="AZ2363"/>
      <c r="BL2363"/>
      <c r="BM2363"/>
      <c r="BZ2363"/>
    </row>
    <row r="2364" spans="51:78" x14ac:dyDescent="0.25">
      <c r="AY2364"/>
      <c r="AZ2364"/>
      <c r="BL2364"/>
      <c r="BM2364"/>
      <c r="BZ2364"/>
    </row>
    <row r="2365" spans="51:78" x14ac:dyDescent="0.25">
      <c r="AY2365"/>
      <c r="AZ2365"/>
      <c r="BL2365"/>
      <c r="BM2365"/>
      <c r="BZ2365"/>
    </row>
    <row r="2366" spans="51:78" x14ac:dyDescent="0.25">
      <c r="AY2366"/>
      <c r="AZ2366"/>
      <c r="BL2366"/>
      <c r="BM2366"/>
      <c r="BZ2366"/>
    </row>
    <row r="2367" spans="51:78" x14ac:dyDescent="0.25">
      <c r="AY2367"/>
      <c r="AZ2367"/>
      <c r="BL2367"/>
      <c r="BM2367"/>
      <c r="BZ2367"/>
    </row>
    <row r="2368" spans="51:78" x14ac:dyDescent="0.25">
      <c r="AY2368"/>
      <c r="AZ2368"/>
      <c r="BL2368"/>
      <c r="BM2368"/>
      <c r="BZ2368"/>
    </row>
    <row r="2369" spans="51:78" x14ac:dyDescent="0.25">
      <c r="AY2369"/>
      <c r="AZ2369"/>
      <c r="BL2369"/>
      <c r="BM2369"/>
      <c r="BZ2369"/>
    </row>
    <row r="2370" spans="51:78" x14ac:dyDescent="0.25">
      <c r="AY2370"/>
      <c r="AZ2370"/>
      <c r="BL2370"/>
      <c r="BM2370"/>
      <c r="BZ2370"/>
    </row>
    <row r="2371" spans="51:78" x14ac:dyDescent="0.25">
      <c r="AY2371"/>
      <c r="AZ2371"/>
      <c r="BL2371"/>
      <c r="BM2371"/>
      <c r="BZ2371"/>
    </row>
    <row r="2372" spans="51:78" x14ac:dyDescent="0.25">
      <c r="AY2372"/>
      <c r="AZ2372"/>
      <c r="BL2372"/>
      <c r="BM2372"/>
      <c r="BZ2372"/>
    </row>
    <row r="2373" spans="51:78" x14ac:dyDescent="0.25">
      <c r="AY2373"/>
      <c r="AZ2373"/>
      <c r="BL2373"/>
      <c r="BM2373"/>
      <c r="BZ2373"/>
    </row>
    <row r="2374" spans="51:78" x14ac:dyDescent="0.25">
      <c r="AY2374"/>
      <c r="AZ2374"/>
      <c r="BL2374"/>
      <c r="BM2374"/>
      <c r="BZ2374"/>
    </row>
    <row r="2375" spans="51:78" x14ac:dyDescent="0.25">
      <c r="AY2375"/>
      <c r="AZ2375"/>
      <c r="BL2375"/>
      <c r="BM2375"/>
      <c r="BZ2375"/>
    </row>
    <row r="2376" spans="51:78" x14ac:dyDescent="0.25">
      <c r="AY2376"/>
      <c r="AZ2376"/>
      <c r="BL2376"/>
      <c r="BM2376"/>
      <c r="BZ2376"/>
    </row>
    <row r="2377" spans="51:78" x14ac:dyDescent="0.25">
      <c r="AY2377"/>
      <c r="AZ2377"/>
      <c r="BL2377"/>
      <c r="BM2377"/>
      <c r="BZ2377"/>
    </row>
    <row r="2378" spans="51:78" x14ac:dyDescent="0.25">
      <c r="AY2378"/>
      <c r="AZ2378"/>
      <c r="BL2378"/>
      <c r="BM2378"/>
      <c r="BZ2378"/>
    </row>
    <row r="2379" spans="51:78" x14ac:dyDescent="0.25">
      <c r="AY2379"/>
      <c r="AZ2379"/>
      <c r="BL2379"/>
      <c r="BM2379"/>
      <c r="BZ2379"/>
    </row>
    <row r="2380" spans="51:78" x14ac:dyDescent="0.25">
      <c r="AY2380"/>
      <c r="AZ2380"/>
      <c r="BL2380"/>
      <c r="BM2380"/>
      <c r="BZ2380"/>
    </row>
    <row r="2381" spans="51:78" x14ac:dyDescent="0.25">
      <c r="AY2381"/>
      <c r="AZ2381"/>
      <c r="BL2381"/>
      <c r="BM2381"/>
      <c r="BZ2381"/>
    </row>
    <row r="2382" spans="51:78" x14ac:dyDescent="0.25">
      <c r="AY2382"/>
      <c r="AZ2382"/>
      <c r="BL2382"/>
      <c r="BM2382"/>
      <c r="BZ2382"/>
    </row>
    <row r="2383" spans="51:78" x14ac:dyDescent="0.25">
      <c r="AY2383"/>
      <c r="AZ2383"/>
      <c r="BL2383"/>
      <c r="BM2383"/>
      <c r="BZ2383"/>
    </row>
    <row r="2384" spans="51:78" x14ac:dyDescent="0.25">
      <c r="AY2384"/>
      <c r="AZ2384"/>
      <c r="BL2384"/>
      <c r="BM2384"/>
      <c r="BZ2384"/>
    </row>
    <row r="2385" spans="51:78" x14ac:dyDescent="0.25">
      <c r="AY2385"/>
      <c r="AZ2385"/>
      <c r="BL2385"/>
      <c r="BM2385"/>
      <c r="BZ2385"/>
    </row>
    <row r="2386" spans="51:78" x14ac:dyDescent="0.25">
      <c r="AY2386"/>
      <c r="AZ2386"/>
      <c r="BL2386"/>
      <c r="BM2386"/>
      <c r="BZ2386"/>
    </row>
    <row r="2387" spans="51:78" x14ac:dyDescent="0.25">
      <c r="AY2387"/>
      <c r="AZ2387"/>
      <c r="BL2387"/>
      <c r="BM2387"/>
      <c r="BZ2387"/>
    </row>
    <row r="2388" spans="51:78" x14ac:dyDescent="0.25">
      <c r="AY2388"/>
      <c r="AZ2388"/>
      <c r="BL2388"/>
      <c r="BM2388"/>
      <c r="BZ2388"/>
    </row>
    <row r="2389" spans="51:78" x14ac:dyDescent="0.25">
      <c r="AY2389"/>
      <c r="AZ2389"/>
      <c r="BL2389"/>
      <c r="BM2389"/>
      <c r="BZ2389"/>
    </row>
    <row r="2390" spans="51:78" x14ac:dyDescent="0.25">
      <c r="AY2390"/>
      <c r="AZ2390"/>
      <c r="BL2390"/>
      <c r="BM2390"/>
      <c r="BZ2390"/>
    </row>
    <row r="2391" spans="51:78" x14ac:dyDescent="0.25">
      <c r="AY2391"/>
      <c r="AZ2391"/>
      <c r="BL2391"/>
      <c r="BM2391"/>
      <c r="BZ2391"/>
    </row>
    <row r="2392" spans="51:78" x14ac:dyDescent="0.25">
      <c r="AY2392"/>
      <c r="AZ2392"/>
      <c r="BL2392"/>
      <c r="BM2392"/>
      <c r="BZ2392"/>
    </row>
    <row r="2393" spans="51:78" x14ac:dyDescent="0.25">
      <c r="AY2393"/>
      <c r="AZ2393"/>
      <c r="BL2393"/>
      <c r="BM2393"/>
      <c r="BZ2393"/>
    </row>
    <row r="2394" spans="51:78" x14ac:dyDescent="0.25">
      <c r="AY2394"/>
      <c r="AZ2394"/>
      <c r="BL2394"/>
      <c r="BM2394"/>
      <c r="BZ2394"/>
    </row>
    <row r="2395" spans="51:78" x14ac:dyDescent="0.25">
      <c r="AY2395"/>
      <c r="AZ2395"/>
      <c r="BL2395"/>
      <c r="BM2395"/>
      <c r="BZ2395"/>
    </row>
    <row r="2396" spans="51:78" x14ac:dyDescent="0.25">
      <c r="AY2396"/>
      <c r="AZ2396"/>
      <c r="BL2396"/>
      <c r="BM2396"/>
      <c r="BZ2396"/>
    </row>
    <row r="2397" spans="51:78" x14ac:dyDescent="0.25">
      <c r="AY2397"/>
      <c r="AZ2397"/>
      <c r="BL2397"/>
      <c r="BM2397"/>
      <c r="BZ2397"/>
    </row>
    <row r="2398" spans="51:78" x14ac:dyDescent="0.25">
      <c r="AY2398"/>
      <c r="AZ2398"/>
      <c r="BL2398"/>
      <c r="BM2398"/>
      <c r="BZ2398"/>
    </row>
    <row r="2399" spans="51:78" x14ac:dyDescent="0.25">
      <c r="AY2399"/>
      <c r="AZ2399"/>
      <c r="BL2399"/>
      <c r="BM2399"/>
      <c r="BZ2399"/>
    </row>
    <row r="2400" spans="51:78" x14ac:dyDescent="0.25">
      <c r="AY2400"/>
      <c r="AZ2400"/>
      <c r="BL2400"/>
      <c r="BM2400"/>
      <c r="BZ2400"/>
    </row>
    <row r="2401" spans="51:78" x14ac:dyDescent="0.25">
      <c r="AY2401"/>
      <c r="AZ2401"/>
      <c r="BL2401"/>
      <c r="BM2401"/>
      <c r="BZ2401"/>
    </row>
    <row r="2402" spans="51:78" x14ac:dyDescent="0.25">
      <c r="AY2402"/>
      <c r="AZ2402"/>
      <c r="BL2402"/>
      <c r="BM2402"/>
      <c r="BZ2402"/>
    </row>
    <row r="2403" spans="51:78" x14ac:dyDescent="0.25">
      <c r="AY2403"/>
      <c r="AZ2403"/>
      <c r="BL2403"/>
      <c r="BM2403"/>
      <c r="BZ2403"/>
    </row>
    <row r="2404" spans="51:78" x14ac:dyDescent="0.25">
      <c r="AY2404"/>
      <c r="AZ2404"/>
      <c r="BL2404"/>
      <c r="BM2404"/>
      <c r="BZ2404"/>
    </row>
    <row r="2405" spans="51:78" x14ac:dyDescent="0.25">
      <c r="AY2405"/>
      <c r="AZ2405"/>
      <c r="BL2405"/>
      <c r="BM2405"/>
      <c r="BZ2405"/>
    </row>
    <row r="2406" spans="51:78" x14ac:dyDescent="0.25">
      <c r="AY2406"/>
      <c r="AZ2406"/>
      <c r="BL2406"/>
      <c r="BM2406"/>
      <c r="BZ2406"/>
    </row>
    <row r="2407" spans="51:78" x14ac:dyDescent="0.25">
      <c r="AY2407"/>
      <c r="AZ2407"/>
      <c r="BL2407"/>
      <c r="BM2407"/>
      <c r="BZ2407"/>
    </row>
    <row r="2408" spans="51:78" x14ac:dyDescent="0.25">
      <c r="AY2408"/>
      <c r="AZ2408"/>
      <c r="BL2408"/>
      <c r="BM2408"/>
      <c r="BZ2408"/>
    </row>
    <row r="2409" spans="51:78" x14ac:dyDescent="0.25">
      <c r="AY2409"/>
      <c r="AZ2409"/>
      <c r="BL2409"/>
      <c r="BM2409"/>
      <c r="BZ2409"/>
    </row>
    <row r="2410" spans="51:78" x14ac:dyDescent="0.25">
      <c r="AY2410"/>
      <c r="AZ2410"/>
      <c r="BL2410"/>
      <c r="BM2410"/>
      <c r="BZ2410"/>
    </row>
    <row r="2411" spans="51:78" x14ac:dyDescent="0.25">
      <c r="AY2411"/>
      <c r="AZ2411"/>
      <c r="BL2411"/>
      <c r="BM2411"/>
      <c r="BZ2411"/>
    </row>
    <row r="2412" spans="51:78" x14ac:dyDescent="0.25">
      <c r="AY2412"/>
      <c r="AZ2412"/>
      <c r="BL2412"/>
      <c r="BM2412"/>
      <c r="BZ2412"/>
    </row>
    <row r="2413" spans="51:78" x14ac:dyDescent="0.25">
      <c r="AY2413"/>
      <c r="AZ2413"/>
      <c r="BL2413"/>
      <c r="BM2413"/>
      <c r="BZ2413"/>
    </row>
    <row r="2414" spans="51:78" x14ac:dyDescent="0.25">
      <c r="AY2414"/>
      <c r="AZ2414"/>
      <c r="BL2414"/>
      <c r="BM2414"/>
      <c r="BZ2414"/>
    </row>
    <row r="2415" spans="51:78" x14ac:dyDescent="0.25">
      <c r="AY2415"/>
      <c r="AZ2415"/>
      <c r="BL2415"/>
      <c r="BM2415"/>
      <c r="BZ2415"/>
    </row>
    <row r="2416" spans="51:78" x14ac:dyDescent="0.25">
      <c r="AY2416"/>
      <c r="AZ2416"/>
      <c r="BL2416"/>
      <c r="BM2416"/>
      <c r="BZ2416"/>
    </row>
    <row r="2417" spans="51:78" x14ac:dyDescent="0.25">
      <c r="AY2417"/>
      <c r="AZ2417"/>
      <c r="BL2417"/>
      <c r="BM2417"/>
      <c r="BZ2417"/>
    </row>
    <row r="2418" spans="51:78" x14ac:dyDescent="0.25">
      <c r="AY2418"/>
      <c r="AZ2418"/>
      <c r="BL2418"/>
      <c r="BM2418"/>
      <c r="BZ2418"/>
    </row>
    <row r="2419" spans="51:78" x14ac:dyDescent="0.25">
      <c r="AY2419"/>
      <c r="AZ2419"/>
      <c r="BL2419"/>
      <c r="BM2419"/>
      <c r="BZ2419"/>
    </row>
    <row r="2420" spans="51:78" x14ac:dyDescent="0.25">
      <c r="AY2420"/>
      <c r="AZ2420"/>
      <c r="BL2420"/>
      <c r="BM2420"/>
      <c r="BZ2420"/>
    </row>
    <row r="2421" spans="51:78" x14ac:dyDescent="0.25">
      <c r="AY2421"/>
      <c r="AZ2421"/>
      <c r="BL2421"/>
      <c r="BM2421"/>
      <c r="BZ2421"/>
    </row>
    <row r="2422" spans="51:78" x14ac:dyDescent="0.25">
      <c r="AY2422"/>
      <c r="AZ2422"/>
      <c r="BL2422"/>
      <c r="BM2422"/>
      <c r="BZ2422"/>
    </row>
    <row r="2423" spans="51:78" x14ac:dyDescent="0.25">
      <c r="AY2423"/>
      <c r="AZ2423"/>
      <c r="BL2423"/>
      <c r="BM2423"/>
      <c r="BZ2423"/>
    </row>
    <row r="2424" spans="51:78" x14ac:dyDescent="0.25">
      <c r="AY2424"/>
      <c r="AZ2424"/>
      <c r="BL2424"/>
      <c r="BM2424"/>
      <c r="BZ2424"/>
    </row>
    <row r="2425" spans="51:78" x14ac:dyDescent="0.25">
      <c r="AY2425"/>
      <c r="AZ2425"/>
      <c r="BL2425"/>
      <c r="BM2425"/>
      <c r="BZ2425"/>
    </row>
    <row r="2426" spans="51:78" x14ac:dyDescent="0.25">
      <c r="AY2426"/>
      <c r="AZ2426"/>
      <c r="BL2426"/>
      <c r="BM2426"/>
      <c r="BZ2426"/>
    </row>
    <row r="2427" spans="51:78" x14ac:dyDescent="0.25">
      <c r="AY2427"/>
      <c r="AZ2427"/>
      <c r="BL2427"/>
      <c r="BM2427"/>
      <c r="BZ2427"/>
    </row>
    <row r="2428" spans="51:78" x14ac:dyDescent="0.25">
      <c r="AY2428"/>
      <c r="AZ2428"/>
      <c r="BL2428"/>
      <c r="BM2428"/>
      <c r="BZ2428"/>
    </row>
    <row r="2429" spans="51:78" x14ac:dyDescent="0.25">
      <c r="AY2429"/>
      <c r="AZ2429"/>
      <c r="BL2429"/>
      <c r="BM2429"/>
      <c r="BZ2429"/>
    </row>
    <row r="2430" spans="51:78" x14ac:dyDescent="0.25">
      <c r="AY2430"/>
      <c r="AZ2430"/>
      <c r="BL2430"/>
      <c r="BM2430"/>
      <c r="BZ2430"/>
    </row>
    <row r="2431" spans="51:78" x14ac:dyDescent="0.25">
      <c r="AY2431"/>
      <c r="AZ2431"/>
      <c r="BL2431"/>
      <c r="BM2431"/>
      <c r="BZ2431"/>
    </row>
    <row r="2432" spans="51:78" x14ac:dyDescent="0.25">
      <c r="AY2432"/>
      <c r="AZ2432"/>
      <c r="BL2432"/>
      <c r="BM2432"/>
      <c r="BZ2432"/>
    </row>
    <row r="2433" spans="51:78" x14ac:dyDescent="0.25">
      <c r="AY2433"/>
      <c r="AZ2433"/>
      <c r="BL2433"/>
      <c r="BM2433"/>
      <c r="BZ2433"/>
    </row>
    <row r="2434" spans="51:78" x14ac:dyDescent="0.25">
      <c r="AY2434"/>
      <c r="AZ2434"/>
      <c r="BL2434"/>
      <c r="BM2434"/>
      <c r="BZ2434"/>
    </row>
    <row r="2435" spans="51:78" x14ac:dyDescent="0.25">
      <c r="AY2435"/>
      <c r="AZ2435"/>
      <c r="BL2435"/>
      <c r="BM2435"/>
      <c r="BZ2435"/>
    </row>
    <row r="2436" spans="51:78" x14ac:dyDescent="0.25">
      <c r="AY2436"/>
      <c r="AZ2436"/>
      <c r="BL2436"/>
      <c r="BM2436"/>
      <c r="BZ2436"/>
    </row>
    <row r="2437" spans="51:78" x14ac:dyDescent="0.25">
      <c r="AY2437"/>
      <c r="AZ2437"/>
      <c r="BL2437"/>
      <c r="BM2437"/>
      <c r="BZ2437"/>
    </row>
    <row r="2438" spans="51:78" x14ac:dyDescent="0.25">
      <c r="AY2438"/>
      <c r="AZ2438"/>
      <c r="BL2438"/>
      <c r="BM2438"/>
      <c r="BZ2438"/>
    </row>
    <row r="2439" spans="51:78" x14ac:dyDescent="0.25">
      <c r="AY2439"/>
      <c r="AZ2439"/>
      <c r="BL2439"/>
      <c r="BM2439"/>
      <c r="BZ2439"/>
    </row>
    <row r="2440" spans="51:78" x14ac:dyDescent="0.25">
      <c r="AY2440"/>
      <c r="AZ2440"/>
      <c r="BL2440"/>
      <c r="BM2440"/>
      <c r="BZ2440"/>
    </row>
    <row r="2441" spans="51:78" x14ac:dyDescent="0.25">
      <c r="AY2441"/>
      <c r="AZ2441"/>
      <c r="BL2441"/>
      <c r="BM2441"/>
      <c r="BZ2441"/>
    </row>
    <row r="2442" spans="51:78" x14ac:dyDescent="0.25">
      <c r="AY2442"/>
      <c r="AZ2442"/>
      <c r="BL2442"/>
      <c r="BM2442"/>
      <c r="BZ2442"/>
    </row>
    <row r="2443" spans="51:78" x14ac:dyDescent="0.25">
      <c r="AY2443"/>
      <c r="AZ2443"/>
      <c r="BL2443"/>
      <c r="BM2443"/>
      <c r="BZ2443"/>
    </row>
    <row r="2444" spans="51:78" x14ac:dyDescent="0.25">
      <c r="AY2444"/>
      <c r="AZ2444"/>
      <c r="BL2444"/>
      <c r="BM2444"/>
      <c r="BZ2444"/>
    </row>
    <row r="2445" spans="51:78" x14ac:dyDescent="0.25">
      <c r="AY2445"/>
      <c r="AZ2445"/>
      <c r="BL2445"/>
      <c r="BM2445"/>
      <c r="BZ2445"/>
    </row>
    <row r="2446" spans="51:78" x14ac:dyDescent="0.25">
      <c r="AY2446"/>
      <c r="AZ2446"/>
      <c r="BL2446"/>
      <c r="BM2446"/>
      <c r="BZ2446"/>
    </row>
    <row r="2447" spans="51:78" x14ac:dyDescent="0.25">
      <c r="AY2447"/>
      <c r="AZ2447"/>
      <c r="BL2447"/>
      <c r="BM2447"/>
      <c r="BZ2447"/>
    </row>
    <row r="2448" spans="51:78" x14ac:dyDescent="0.25">
      <c r="AY2448"/>
      <c r="AZ2448"/>
      <c r="BL2448"/>
      <c r="BM2448"/>
      <c r="BZ2448"/>
    </row>
    <row r="2449" spans="51:78" x14ac:dyDescent="0.25">
      <c r="AY2449"/>
      <c r="AZ2449"/>
      <c r="BL2449"/>
      <c r="BM2449"/>
      <c r="BZ2449"/>
    </row>
    <row r="2450" spans="51:78" x14ac:dyDescent="0.25">
      <c r="AY2450"/>
      <c r="AZ2450"/>
      <c r="BL2450"/>
      <c r="BM2450"/>
      <c r="BZ2450"/>
    </row>
    <row r="2451" spans="51:78" x14ac:dyDescent="0.25">
      <c r="AY2451"/>
      <c r="AZ2451"/>
      <c r="BL2451"/>
      <c r="BM2451"/>
      <c r="BZ2451"/>
    </row>
    <row r="2452" spans="51:78" x14ac:dyDescent="0.25">
      <c r="AY2452"/>
      <c r="AZ2452"/>
      <c r="BL2452"/>
      <c r="BM2452"/>
      <c r="BZ2452"/>
    </row>
    <row r="2453" spans="51:78" x14ac:dyDescent="0.25">
      <c r="AY2453"/>
      <c r="AZ2453"/>
      <c r="BL2453"/>
      <c r="BM2453"/>
      <c r="BZ2453"/>
    </row>
    <row r="2454" spans="51:78" x14ac:dyDescent="0.25">
      <c r="AY2454"/>
      <c r="AZ2454"/>
      <c r="BL2454"/>
      <c r="BM2454"/>
      <c r="BZ2454"/>
    </row>
    <row r="2455" spans="51:78" x14ac:dyDescent="0.25">
      <c r="AY2455"/>
      <c r="AZ2455"/>
      <c r="BL2455"/>
      <c r="BM2455"/>
      <c r="BZ2455"/>
    </row>
    <row r="2456" spans="51:78" x14ac:dyDescent="0.25">
      <c r="AY2456"/>
      <c r="AZ2456"/>
      <c r="BL2456"/>
      <c r="BM2456"/>
      <c r="BZ2456"/>
    </row>
    <row r="2457" spans="51:78" x14ac:dyDescent="0.25">
      <c r="AY2457"/>
      <c r="AZ2457"/>
      <c r="BL2457"/>
      <c r="BM2457"/>
      <c r="BZ2457"/>
    </row>
    <row r="2458" spans="51:78" x14ac:dyDescent="0.25">
      <c r="AY2458"/>
      <c r="AZ2458"/>
      <c r="BL2458"/>
      <c r="BM2458"/>
      <c r="BZ2458"/>
    </row>
    <row r="2459" spans="51:78" x14ac:dyDescent="0.25">
      <c r="AY2459"/>
      <c r="AZ2459"/>
      <c r="BL2459"/>
      <c r="BM2459"/>
      <c r="BZ2459"/>
    </row>
    <row r="2460" spans="51:78" x14ac:dyDescent="0.25">
      <c r="AY2460"/>
      <c r="AZ2460"/>
      <c r="BL2460"/>
      <c r="BM2460"/>
      <c r="BZ2460"/>
    </row>
    <row r="2461" spans="51:78" x14ac:dyDescent="0.25">
      <c r="AY2461"/>
      <c r="AZ2461"/>
      <c r="BL2461"/>
      <c r="BM2461"/>
      <c r="BZ2461"/>
    </row>
    <row r="2462" spans="51:78" x14ac:dyDescent="0.25">
      <c r="AY2462"/>
      <c r="AZ2462"/>
      <c r="BL2462"/>
      <c r="BM2462"/>
      <c r="BZ2462"/>
    </row>
    <row r="2463" spans="51:78" x14ac:dyDescent="0.25">
      <c r="AY2463"/>
      <c r="AZ2463"/>
      <c r="BL2463"/>
      <c r="BM2463"/>
      <c r="BZ2463"/>
    </row>
    <row r="2464" spans="51:78" x14ac:dyDescent="0.25">
      <c r="AY2464"/>
      <c r="AZ2464"/>
      <c r="BL2464"/>
      <c r="BM2464"/>
      <c r="BZ2464"/>
    </row>
    <row r="2465" spans="51:78" x14ac:dyDescent="0.25">
      <c r="AY2465"/>
      <c r="AZ2465"/>
      <c r="BL2465"/>
      <c r="BM2465"/>
      <c r="BZ2465"/>
    </row>
    <row r="2466" spans="51:78" x14ac:dyDescent="0.25">
      <c r="AY2466"/>
      <c r="AZ2466"/>
      <c r="BL2466"/>
      <c r="BM2466"/>
      <c r="BZ2466"/>
    </row>
    <row r="2467" spans="51:78" x14ac:dyDescent="0.25">
      <c r="AY2467"/>
      <c r="AZ2467"/>
      <c r="BL2467"/>
      <c r="BM2467"/>
      <c r="BZ2467"/>
    </row>
    <row r="2468" spans="51:78" x14ac:dyDescent="0.25">
      <c r="AY2468"/>
      <c r="AZ2468"/>
      <c r="BL2468"/>
      <c r="BM2468"/>
      <c r="BZ2468"/>
    </row>
    <row r="2469" spans="51:78" x14ac:dyDescent="0.25">
      <c r="AY2469"/>
      <c r="AZ2469"/>
      <c r="BL2469"/>
      <c r="BM2469"/>
      <c r="BZ2469"/>
    </row>
    <row r="2470" spans="51:78" x14ac:dyDescent="0.25">
      <c r="AY2470"/>
      <c r="AZ2470"/>
      <c r="BL2470"/>
      <c r="BM2470"/>
      <c r="BZ2470"/>
    </row>
    <row r="2471" spans="51:78" x14ac:dyDescent="0.25">
      <c r="AY2471"/>
      <c r="AZ2471"/>
      <c r="BL2471"/>
      <c r="BM2471"/>
      <c r="BZ2471"/>
    </row>
    <row r="2472" spans="51:78" x14ac:dyDescent="0.25">
      <c r="AY2472"/>
      <c r="AZ2472"/>
      <c r="BL2472"/>
      <c r="BM2472"/>
      <c r="BZ2472"/>
    </row>
    <row r="2473" spans="51:78" x14ac:dyDescent="0.25">
      <c r="AY2473"/>
      <c r="AZ2473"/>
      <c r="BL2473"/>
      <c r="BM2473"/>
      <c r="BZ2473"/>
    </row>
    <row r="2474" spans="51:78" x14ac:dyDescent="0.25">
      <c r="AY2474"/>
      <c r="AZ2474"/>
      <c r="BL2474"/>
      <c r="BM2474"/>
      <c r="BZ2474"/>
    </row>
    <row r="2475" spans="51:78" x14ac:dyDescent="0.25">
      <c r="AY2475"/>
      <c r="AZ2475"/>
      <c r="BL2475"/>
      <c r="BM2475"/>
      <c r="BZ2475"/>
    </row>
    <row r="2476" spans="51:78" x14ac:dyDescent="0.25">
      <c r="AY2476"/>
      <c r="AZ2476"/>
      <c r="BL2476"/>
      <c r="BM2476"/>
      <c r="BZ2476"/>
    </row>
    <row r="2477" spans="51:78" x14ac:dyDescent="0.25">
      <c r="AY2477"/>
      <c r="AZ2477"/>
      <c r="BL2477"/>
      <c r="BM2477"/>
      <c r="BZ2477"/>
    </row>
    <row r="2478" spans="51:78" x14ac:dyDescent="0.25">
      <c r="AY2478"/>
      <c r="AZ2478"/>
      <c r="BL2478"/>
      <c r="BM2478"/>
      <c r="BZ2478"/>
    </row>
    <row r="2479" spans="51:78" x14ac:dyDescent="0.25">
      <c r="AY2479"/>
      <c r="AZ2479"/>
      <c r="BL2479"/>
      <c r="BM2479"/>
      <c r="BZ2479"/>
    </row>
    <row r="2480" spans="51:78" x14ac:dyDescent="0.25">
      <c r="AY2480"/>
      <c r="AZ2480"/>
      <c r="BL2480"/>
      <c r="BM2480"/>
      <c r="BZ2480"/>
    </row>
    <row r="2481" spans="51:78" x14ac:dyDescent="0.25">
      <c r="AY2481"/>
      <c r="AZ2481"/>
      <c r="BL2481"/>
      <c r="BM2481"/>
      <c r="BZ2481"/>
    </row>
    <row r="2482" spans="51:78" x14ac:dyDescent="0.25">
      <c r="AY2482"/>
      <c r="AZ2482"/>
      <c r="BL2482"/>
      <c r="BM2482"/>
      <c r="BZ2482"/>
    </row>
    <row r="2483" spans="51:78" x14ac:dyDescent="0.25">
      <c r="AY2483"/>
      <c r="AZ2483"/>
      <c r="BL2483"/>
      <c r="BM2483"/>
      <c r="BZ2483"/>
    </row>
    <row r="2484" spans="51:78" x14ac:dyDescent="0.25">
      <c r="AY2484"/>
      <c r="AZ2484"/>
      <c r="BL2484"/>
      <c r="BM2484"/>
      <c r="BZ2484"/>
    </row>
    <row r="2485" spans="51:78" x14ac:dyDescent="0.25">
      <c r="AY2485"/>
      <c r="AZ2485"/>
      <c r="BL2485"/>
      <c r="BM2485"/>
      <c r="BZ2485"/>
    </row>
    <row r="2486" spans="51:78" x14ac:dyDescent="0.25">
      <c r="AY2486"/>
      <c r="AZ2486"/>
      <c r="BL2486"/>
      <c r="BM2486"/>
      <c r="BZ2486"/>
    </row>
    <row r="2487" spans="51:78" x14ac:dyDescent="0.25">
      <c r="AY2487"/>
      <c r="AZ2487"/>
      <c r="BL2487"/>
      <c r="BM2487"/>
      <c r="BZ2487"/>
    </row>
    <row r="2488" spans="51:78" x14ac:dyDescent="0.25">
      <c r="AY2488"/>
      <c r="AZ2488"/>
      <c r="BL2488"/>
      <c r="BM2488"/>
      <c r="BZ2488"/>
    </row>
    <row r="2489" spans="51:78" x14ac:dyDescent="0.25">
      <c r="AY2489"/>
      <c r="AZ2489"/>
      <c r="BL2489"/>
      <c r="BM2489"/>
      <c r="BZ2489"/>
    </row>
    <row r="2490" spans="51:78" x14ac:dyDescent="0.25">
      <c r="AY2490"/>
      <c r="AZ2490"/>
      <c r="BL2490"/>
      <c r="BM2490"/>
      <c r="BZ2490"/>
    </row>
    <row r="2491" spans="51:78" x14ac:dyDescent="0.25">
      <c r="AY2491"/>
      <c r="AZ2491"/>
      <c r="BL2491"/>
      <c r="BM2491"/>
      <c r="BZ2491"/>
    </row>
    <row r="2492" spans="51:78" x14ac:dyDescent="0.25">
      <c r="AY2492"/>
      <c r="AZ2492"/>
      <c r="BL2492"/>
      <c r="BM2492"/>
      <c r="BZ2492"/>
    </row>
    <row r="2493" spans="51:78" x14ac:dyDescent="0.25">
      <c r="AY2493"/>
      <c r="AZ2493"/>
      <c r="BL2493"/>
      <c r="BM2493"/>
      <c r="BZ2493"/>
    </row>
    <row r="2494" spans="51:78" x14ac:dyDescent="0.25">
      <c r="AY2494"/>
      <c r="AZ2494"/>
      <c r="BL2494"/>
      <c r="BM2494"/>
      <c r="BZ2494"/>
    </row>
    <row r="2495" spans="51:78" x14ac:dyDescent="0.25">
      <c r="AY2495"/>
      <c r="AZ2495"/>
      <c r="BL2495"/>
      <c r="BM2495"/>
      <c r="BZ2495"/>
    </row>
    <row r="2496" spans="51:78" x14ac:dyDescent="0.25">
      <c r="AY2496"/>
      <c r="AZ2496"/>
      <c r="BL2496"/>
      <c r="BM2496"/>
      <c r="BZ2496"/>
    </row>
    <row r="2497" spans="51:78" x14ac:dyDescent="0.25">
      <c r="AY2497"/>
      <c r="AZ2497"/>
      <c r="BL2497"/>
      <c r="BM2497"/>
      <c r="BZ2497"/>
    </row>
    <row r="2498" spans="51:78" x14ac:dyDescent="0.25">
      <c r="AY2498"/>
      <c r="AZ2498"/>
      <c r="BL2498"/>
      <c r="BM2498"/>
      <c r="BZ2498"/>
    </row>
    <row r="2499" spans="51:78" x14ac:dyDescent="0.25">
      <c r="AY2499"/>
      <c r="AZ2499"/>
      <c r="BL2499"/>
      <c r="BM2499"/>
      <c r="BZ2499"/>
    </row>
    <row r="2500" spans="51:78" x14ac:dyDescent="0.25">
      <c r="AY2500"/>
      <c r="AZ2500"/>
      <c r="BL2500"/>
      <c r="BM2500"/>
      <c r="BZ2500"/>
    </row>
    <row r="2501" spans="51:78" x14ac:dyDescent="0.25">
      <c r="AY2501"/>
      <c r="AZ2501"/>
      <c r="BL2501"/>
      <c r="BM2501"/>
      <c r="BZ2501"/>
    </row>
    <row r="2502" spans="51:78" x14ac:dyDescent="0.25">
      <c r="AY2502"/>
      <c r="AZ2502"/>
      <c r="BL2502"/>
      <c r="BM2502"/>
      <c r="BZ2502"/>
    </row>
    <row r="2503" spans="51:78" x14ac:dyDescent="0.25">
      <c r="AY2503"/>
      <c r="AZ2503"/>
      <c r="BL2503"/>
      <c r="BM2503"/>
      <c r="BZ2503"/>
    </row>
    <row r="2504" spans="51:78" x14ac:dyDescent="0.25">
      <c r="AY2504"/>
      <c r="AZ2504"/>
      <c r="BL2504"/>
      <c r="BM2504"/>
      <c r="BZ2504"/>
    </row>
    <row r="2505" spans="51:78" x14ac:dyDescent="0.25">
      <c r="AY2505"/>
      <c r="AZ2505"/>
      <c r="BL2505"/>
      <c r="BM2505"/>
      <c r="BZ2505"/>
    </row>
    <row r="2506" spans="51:78" x14ac:dyDescent="0.25">
      <c r="AY2506"/>
      <c r="AZ2506"/>
      <c r="BL2506"/>
      <c r="BM2506"/>
      <c r="BZ2506"/>
    </row>
    <row r="2507" spans="51:78" x14ac:dyDescent="0.25">
      <c r="AY2507"/>
      <c r="AZ2507"/>
      <c r="BL2507"/>
      <c r="BM2507"/>
      <c r="BZ2507"/>
    </row>
    <row r="2508" spans="51:78" x14ac:dyDescent="0.25">
      <c r="AY2508"/>
      <c r="AZ2508"/>
      <c r="BL2508"/>
      <c r="BM2508"/>
      <c r="BZ2508"/>
    </row>
    <row r="2509" spans="51:78" x14ac:dyDescent="0.25">
      <c r="AY2509"/>
      <c r="AZ2509"/>
      <c r="BL2509"/>
      <c r="BM2509"/>
      <c r="BZ2509"/>
    </row>
    <row r="2510" spans="51:78" x14ac:dyDescent="0.25">
      <c r="AY2510"/>
      <c r="AZ2510"/>
      <c r="BL2510"/>
      <c r="BM2510"/>
      <c r="BZ2510"/>
    </row>
    <row r="2511" spans="51:78" x14ac:dyDescent="0.25">
      <c r="AY2511"/>
      <c r="AZ2511"/>
      <c r="BL2511"/>
      <c r="BM2511"/>
      <c r="BZ2511"/>
    </row>
    <row r="2512" spans="51:78" x14ac:dyDescent="0.25">
      <c r="AY2512"/>
      <c r="AZ2512"/>
      <c r="BL2512"/>
      <c r="BM2512"/>
      <c r="BZ2512"/>
    </row>
    <row r="2513" spans="51:78" x14ac:dyDescent="0.25">
      <c r="AY2513"/>
      <c r="AZ2513"/>
      <c r="BL2513"/>
      <c r="BM2513"/>
      <c r="BZ2513"/>
    </row>
    <row r="2514" spans="51:78" x14ac:dyDescent="0.25">
      <c r="AY2514"/>
      <c r="AZ2514"/>
      <c r="BL2514"/>
      <c r="BM2514"/>
      <c r="BZ2514"/>
    </row>
    <row r="2515" spans="51:78" x14ac:dyDescent="0.25">
      <c r="AY2515"/>
      <c r="AZ2515"/>
      <c r="BL2515"/>
      <c r="BM2515"/>
      <c r="BZ2515"/>
    </row>
    <row r="2516" spans="51:78" x14ac:dyDescent="0.25">
      <c r="AY2516"/>
      <c r="AZ2516"/>
      <c r="BL2516"/>
      <c r="BM2516"/>
      <c r="BZ2516"/>
    </row>
    <row r="2517" spans="51:78" x14ac:dyDescent="0.25">
      <c r="AY2517"/>
      <c r="AZ2517"/>
      <c r="BL2517"/>
      <c r="BM2517"/>
      <c r="BZ2517"/>
    </row>
    <row r="2518" spans="51:78" x14ac:dyDescent="0.25">
      <c r="AY2518"/>
      <c r="AZ2518"/>
      <c r="BL2518"/>
      <c r="BM2518"/>
      <c r="BZ2518"/>
    </row>
    <row r="2519" spans="51:78" x14ac:dyDescent="0.25">
      <c r="AY2519"/>
      <c r="AZ2519"/>
      <c r="BL2519"/>
      <c r="BM2519"/>
      <c r="BZ2519"/>
    </row>
    <row r="2520" spans="51:78" x14ac:dyDescent="0.25">
      <c r="AY2520"/>
      <c r="AZ2520"/>
      <c r="BL2520"/>
      <c r="BM2520"/>
      <c r="BZ2520"/>
    </row>
    <row r="2521" spans="51:78" x14ac:dyDescent="0.25">
      <c r="AY2521"/>
      <c r="AZ2521"/>
      <c r="BL2521"/>
      <c r="BM2521"/>
      <c r="BZ2521"/>
    </row>
    <row r="2522" spans="51:78" x14ac:dyDescent="0.25">
      <c r="AY2522"/>
      <c r="AZ2522"/>
      <c r="BL2522"/>
      <c r="BM2522"/>
      <c r="BZ2522"/>
    </row>
    <row r="2523" spans="51:78" x14ac:dyDescent="0.25">
      <c r="AY2523"/>
      <c r="AZ2523"/>
      <c r="BL2523"/>
      <c r="BM2523"/>
      <c r="BZ2523"/>
    </row>
    <row r="2524" spans="51:78" x14ac:dyDescent="0.25">
      <c r="AY2524"/>
      <c r="AZ2524"/>
      <c r="BL2524"/>
      <c r="BM2524"/>
      <c r="BZ2524"/>
    </row>
    <row r="2525" spans="51:78" x14ac:dyDescent="0.25">
      <c r="AY2525"/>
      <c r="AZ2525"/>
      <c r="BL2525"/>
      <c r="BM2525"/>
      <c r="BZ2525"/>
    </row>
    <row r="2526" spans="51:78" x14ac:dyDescent="0.25">
      <c r="AY2526"/>
      <c r="AZ2526"/>
      <c r="BL2526"/>
      <c r="BM2526"/>
      <c r="BZ2526"/>
    </row>
    <row r="2527" spans="51:78" x14ac:dyDescent="0.25">
      <c r="AY2527"/>
      <c r="AZ2527"/>
      <c r="BL2527"/>
      <c r="BM2527"/>
      <c r="BZ2527"/>
    </row>
    <row r="2528" spans="51:78" x14ac:dyDescent="0.25">
      <c r="AY2528"/>
      <c r="AZ2528"/>
      <c r="BL2528"/>
      <c r="BM2528"/>
      <c r="BZ2528"/>
    </row>
    <row r="2529" spans="51:78" x14ac:dyDescent="0.25">
      <c r="AY2529"/>
      <c r="AZ2529"/>
      <c r="BL2529"/>
      <c r="BM2529"/>
      <c r="BZ2529"/>
    </row>
    <row r="2530" spans="51:78" x14ac:dyDescent="0.25">
      <c r="AY2530"/>
      <c r="AZ2530"/>
      <c r="BL2530"/>
      <c r="BM2530"/>
      <c r="BZ2530"/>
    </row>
    <row r="2531" spans="51:78" x14ac:dyDescent="0.25">
      <c r="AY2531"/>
      <c r="AZ2531"/>
      <c r="BL2531"/>
      <c r="BM2531"/>
      <c r="BZ2531"/>
    </row>
    <row r="2532" spans="51:78" x14ac:dyDescent="0.25">
      <c r="AY2532"/>
      <c r="AZ2532"/>
      <c r="BL2532"/>
      <c r="BM2532"/>
      <c r="BZ2532"/>
    </row>
    <row r="2533" spans="51:78" x14ac:dyDescent="0.25">
      <c r="AY2533"/>
      <c r="AZ2533"/>
      <c r="BL2533"/>
      <c r="BM2533"/>
      <c r="BZ2533"/>
    </row>
    <row r="2534" spans="51:78" x14ac:dyDescent="0.25">
      <c r="AY2534"/>
      <c r="AZ2534"/>
      <c r="BL2534"/>
      <c r="BM2534"/>
      <c r="BZ2534"/>
    </row>
    <row r="2535" spans="51:78" x14ac:dyDescent="0.25">
      <c r="AY2535"/>
      <c r="AZ2535"/>
      <c r="BL2535"/>
      <c r="BM2535"/>
      <c r="BZ2535"/>
    </row>
    <row r="2536" spans="51:78" x14ac:dyDescent="0.25">
      <c r="AY2536"/>
      <c r="AZ2536"/>
      <c r="BL2536"/>
      <c r="BM2536"/>
      <c r="BZ2536"/>
    </row>
    <row r="2537" spans="51:78" x14ac:dyDescent="0.25">
      <c r="AY2537"/>
      <c r="AZ2537"/>
      <c r="BL2537"/>
      <c r="BM2537"/>
      <c r="BZ2537"/>
    </row>
    <row r="2538" spans="51:78" x14ac:dyDescent="0.25">
      <c r="AY2538"/>
      <c r="AZ2538"/>
      <c r="BL2538"/>
      <c r="BM2538"/>
      <c r="BZ2538"/>
    </row>
    <row r="2539" spans="51:78" x14ac:dyDescent="0.25">
      <c r="AY2539"/>
      <c r="AZ2539"/>
      <c r="BL2539"/>
      <c r="BM2539"/>
      <c r="BZ2539"/>
    </row>
    <row r="2540" spans="51:78" x14ac:dyDescent="0.25">
      <c r="AY2540"/>
      <c r="AZ2540"/>
      <c r="BL2540"/>
      <c r="BM2540"/>
      <c r="BZ2540"/>
    </row>
    <row r="2541" spans="51:78" x14ac:dyDescent="0.25">
      <c r="AY2541"/>
      <c r="AZ2541"/>
      <c r="BL2541"/>
      <c r="BM2541"/>
      <c r="BZ2541"/>
    </row>
    <row r="2542" spans="51:78" x14ac:dyDescent="0.25">
      <c r="AY2542"/>
      <c r="AZ2542"/>
      <c r="BL2542"/>
      <c r="BM2542"/>
      <c r="BZ2542"/>
    </row>
    <row r="2543" spans="51:78" x14ac:dyDescent="0.25">
      <c r="AY2543"/>
      <c r="AZ2543"/>
      <c r="BL2543"/>
      <c r="BM2543"/>
      <c r="BZ2543"/>
    </row>
    <row r="2544" spans="51:78" x14ac:dyDescent="0.25">
      <c r="AY2544"/>
      <c r="AZ2544"/>
      <c r="BL2544"/>
      <c r="BM2544"/>
      <c r="BZ2544"/>
    </row>
    <row r="2545" spans="51:78" x14ac:dyDescent="0.25">
      <c r="AY2545"/>
      <c r="AZ2545"/>
      <c r="BL2545"/>
      <c r="BM2545"/>
      <c r="BZ2545"/>
    </row>
    <row r="2546" spans="51:78" x14ac:dyDescent="0.25">
      <c r="AY2546"/>
      <c r="AZ2546"/>
      <c r="BL2546"/>
      <c r="BM2546"/>
      <c r="BZ2546"/>
    </row>
    <row r="2547" spans="51:78" x14ac:dyDescent="0.25">
      <c r="AY2547"/>
      <c r="AZ2547"/>
      <c r="BL2547"/>
      <c r="BM2547"/>
      <c r="BZ2547"/>
    </row>
    <row r="2548" spans="51:78" x14ac:dyDescent="0.25">
      <c r="AY2548"/>
      <c r="AZ2548"/>
      <c r="BL2548"/>
      <c r="BM2548"/>
      <c r="BZ2548"/>
    </row>
    <row r="2549" spans="51:78" x14ac:dyDescent="0.25">
      <c r="AY2549"/>
      <c r="AZ2549"/>
      <c r="BL2549"/>
      <c r="BM2549"/>
      <c r="BZ2549"/>
    </row>
    <row r="2550" spans="51:78" x14ac:dyDescent="0.25">
      <c r="AY2550"/>
      <c r="AZ2550"/>
      <c r="BL2550"/>
      <c r="BM2550"/>
      <c r="BZ2550"/>
    </row>
    <row r="2551" spans="51:78" x14ac:dyDescent="0.25">
      <c r="AY2551"/>
      <c r="AZ2551"/>
      <c r="BL2551"/>
      <c r="BM2551"/>
      <c r="BZ2551"/>
    </row>
    <row r="2552" spans="51:78" x14ac:dyDescent="0.25">
      <c r="AY2552"/>
      <c r="AZ2552"/>
      <c r="BL2552"/>
      <c r="BM2552"/>
      <c r="BZ2552"/>
    </row>
    <row r="2553" spans="51:78" x14ac:dyDescent="0.25">
      <c r="AY2553"/>
      <c r="AZ2553"/>
      <c r="BL2553"/>
      <c r="BM2553"/>
      <c r="BZ2553"/>
    </row>
    <row r="2554" spans="51:78" x14ac:dyDescent="0.25">
      <c r="AY2554"/>
      <c r="AZ2554"/>
      <c r="BL2554"/>
      <c r="BM2554"/>
      <c r="BZ2554"/>
    </row>
    <row r="2555" spans="51:78" x14ac:dyDescent="0.25">
      <c r="AY2555"/>
      <c r="AZ2555"/>
      <c r="BL2555"/>
      <c r="BM2555"/>
      <c r="BZ2555"/>
    </row>
    <row r="2556" spans="51:78" x14ac:dyDescent="0.25">
      <c r="AY2556"/>
      <c r="AZ2556"/>
      <c r="BL2556"/>
      <c r="BM2556"/>
      <c r="BZ2556"/>
    </row>
    <row r="2557" spans="51:78" x14ac:dyDescent="0.25">
      <c r="AY2557"/>
      <c r="AZ2557"/>
      <c r="BL2557"/>
      <c r="BM2557"/>
      <c r="BZ2557"/>
    </row>
    <row r="2558" spans="51:78" x14ac:dyDescent="0.25">
      <c r="AY2558"/>
      <c r="AZ2558"/>
      <c r="BL2558"/>
      <c r="BM2558"/>
      <c r="BZ2558"/>
    </row>
    <row r="2559" spans="51:78" x14ac:dyDescent="0.25">
      <c r="AY2559"/>
      <c r="AZ2559"/>
      <c r="BL2559"/>
      <c r="BM2559"/>
      <c r="BZ2559"/>
    </row>
    <row r="2560" spans="51:78" x14ac:dyDescent="0.25">
      <c r="AY2560"/>
      <c r="AZ2560"/>
      <c r="BL2560"/>
      <c r="BM2560"/>
      <c r="BZ2560"/>
    </row>
    <row r="2561" spans="51:78" x14ac:dyDescent="0.25">
      <c r="AY2561"/>
      <c r="AZ2561"/>
      <c r="BL2561"/>
      <c r="BM2561"/>
      <c r="BZ2561"/>
    </row>
    <row r="2562" spans="51:78" x14ac:dyDescent="0.25">
      <c r="AY2562"/>
      <c r="AZ2562"/>
      <c r="BL2562"/>
      <c r="BM2562"/>
      <c r="BZ2562"/>
    </row>
    <row r="2563" spans="51:78" x14ac:dyDescent="0.25">
      <c r="AY2563"/>
      <c r="AZ2563"/>
      <c r="BL2563"/>
      <c r="BM2563"/>
      <c r="BZ2563"/>
    </row>
    <row r="2564" spans="51:78" x14ac:dyDescent="0.25">
      <c r="AY2564"/>
      <c r="AZ2564"/>
      <c r="BL2564"/>
      <c r="BM2564"/>
      <c r="BZ2564"/>
    </row>
    <row r="2565" spans="51:78" x14ac:dyDescent="0.25">
      <c r="AY2565"/>
      <c r="AZ2565"/>
      <c r="BL2565"/>
      <c r="BM2565"/>
      <c r="BZ2565"/>
    </row>
    <row r="2566" spans="51:78" x14ac:dyDescent="0.25">
      <c r="AY2566"/>
      <c r="AZ2566"/>
      <c r="BL2566"/>
      <c r="BM2566"/>
      <c r="BZ2566"/>
    </row>
    <row r="2567" spans="51:78" x14ac:dyDescent="0.25">
      <c r="AY2567"/>
      <c r="AZ2567"/>
      <c r="BL2567"/>
      <c r="BM2567"/>
      <c r="BZ2567"/>
    </row>
    <row r="2568" spans="51:78" x14ac:dyDescent="0.25">
      <c r="AY2568"/>
      <c r="AZ2568"/>
      <c r="BL2568"/>
      <c r="BM2568"/>
      <c r="BZ2568"/>
    </row>
    <row r="2569" spans="51:78" x14ac:dyDescent="0.25">
      <c r="AY2569"/>
      <c r="AZ2569"/>
      <c r="BL2569"/>
      <c r="BM2569"/>
      <c r="BZ2569"/>
    </row>
    <row r="2570" spans="51:78" x14ac:dyDescent="0.25">
      <c r="AY2570"/>
      <c r="AZ2570"/>
      <c r="BL2570"/>
      <c r="BM2570"/>
      <c r="BZ2570"/>
    </row>
    <row r="2571" spans="51:78" x14ac:dyDescent="0.25">
      <c r="AY2571"/>
      <c r="AZ2571"/>
      <c r="BL2571"/>
      <c r="BM2571"/>
      <c r="BZ2571"/>
    </row>
    <row r="2572" spans="51:78" x14ac:dyDescent="0.25">
      <c r="AY2572"/>
      <c r="AZ2572"/>
      <c r="BL2572"/>
      <c r="BM2572"/>
      <c r="BZ2572"/>
    </row>
    <row r="2573" spans="51:78" x14ac:dyDescent="0.25">
      <c r="AY2573"/>
      <c r="AZ2573"/>
      <c r="BL2573"/>
      <c r="BM2573"/>
      <c r="BZ2573"/>
    </row>
    <row r="2574" spans="51:78" x14ac:dyDescent="0.25">
      <c r="AY2574"/>
      <c r="AZ2574"/>
      <c r="BL2574"/>
      <c r="BM2574"/>
      <c r="BZ2574"/>
    </row>
    <row r="2575" spans="51:78" x14ac:dyDescent="0.25">
      <c r="AY2575"/>
      <c r="AZ2575"/>
      <c r="BL2575"/>
      <c r="BM2575"/>
      <c r="BZ2575"/>
    </row>
    <row r="2576" spans="51:78" x14ac:dyDescent="0.25">
      <c r="AY2576"/>
      <c r="AZ2576"/>
      <c r="BL2576"/>
      <c r="BM2576"/>
      <c r="BZ2576"/>
    </row>
    <row r="2577" spans="51:78" x14ac:dyDescent="0.25">
      <c r="AY2577"/>
      <c r="AZ2577"/>
      <c r="BL2577"/>
      <c r="BM2577"/>
      <c r="BZ2577"/>
    </row>
    <row r="2578" spans="51:78" x14ac:dyDescent="0.25">
      <c r="AY2578"/>
      <c r="AZ2578"/>
      <c r="BL2578"/>
      <c r="BM2578"/>
      <c r="BZ2578"/>
    </row>
    <row r="2579" spans="51:78" x14ac:dyDescent="0.25">
      <c r="AY2579"/>
      <c r="AZ2579"/>
      <c r="BL2579"/>
      <c r="BM2579"/>
      <c r="BZ2579"/>
    </row>
    <row r="2580" spans="51:78" x14ac:dyDescent="0.25">
      <c r="AY2580"/>
      <c r="AZ2580"/>
      <c r="BL2580"/>
      <c r="BM2580"/>
      <c r="BZ2580"/>
    </row>
    <row r="2581" spans="51:78" x14ac:dyDescent="0.25">
      <c r="AY2581"/>
      <c r="AZ2581"/>
      <c r="BL2581"/>
      <c r="BM2581"/>
      <c r="BZ2581"/>
    </row>
    <row r="2582" spans="51:78" x14ac:dyDescent="0.25">
      <c r="AY2582"/>
      <c r="AZ2582"/>
      <c r="BL2582"/>
      <c r="BM2582"/>
      <c r="BZ2582"/>
    </row>
    <row r="2583" spans="51:78" x14ac:dyDescent="0.25">
      <c r="AY2583"/>
      <c r="AZ2583"/>
      <c r="BL2583"/>
      <c r="BM2583"/>
      <c r="BZ2583"/>
    </row>
    <row r="2584" spans="51:78" x14ac:dyDescent="0.25">
      <c r="AY2584"/>
      <c r="AZ2584"/>
      <c r="BL2584"/>
      <c r="BM2584"/>
      <c r="BZ2584"/>
    </row>
    <row r="2585" spans="51:78" x14ac:dyDescent="0.25">
      <c r="AY2585"/>
      <c r="AZ2585"/>
      <c r="BL2585"/>
      <c r="BM2585"/>
      <c r="BZ2585"/>
    </row>
    <row r="2586" spans="51:78" x14ac:dyDescent="0.25">
      <c r="AY2586"/>
      <c r="AZ2586"/>
      <c r="BL2586"/>
      <c r="BM2586"/>
      <c r="BZ2586"/>
    </row>
    <row r="2587" spans="51:78" x14ac:dyDescent="0.25">
      <c r="AY2587"/>
      <c r="AZ2587"/>
      <c r="BL2587"/>
      <c r="BM2587"/>
      <c r="BZ2587"/>
    </row>
    <row r="2588" spans="51:78" x14ac:dyDescent="0.25">
      <c r="AY2588"/>
      <c r="AZ2588"/>
      <c r="BL2588"/>
      <c r="BM2588"/>
      <c r="BZ2588"/>
    </row>
    <row r="2589" spans="51:78" x14ac:dyDescent="0.25">
      <c r="AY2589"/>
      <c r="AZ2589"/>
      <c r="BL2589"/>
      <c r="BM2589"/>
      <c r="BZ2589"/>
    </row>
    <row r="2590" spans="51:78" x14ac:dyDescent="0.25">
      <c r="AY2590"/>
      <c r="AZ2590"/>
      <c r="BL2590"/>
      <c r="BM2590"/>
      <c r="BZ2590"/>
    </row>
    <row r="2591" spans="51:78" x14ac:dyDescent="0.25">
      <c r="AY2591"/>
      <c r="AZ2591"/>
      <c r="BL2591"/>
      <c r="BM2591"/>
      <c r="BZ2591"/>
    </row>
    <row r="2592" spans="51:78" x14ac:dyDescent="0.25">
      <c r="AY2592"/>
      <c r="AZ2592"/>
      <c r="BL2592"/>
      <c r="BM2592"/>
      <c r="BZ2592"/>
    </row>
    <row r="2593" spans="51:78" x14ac:dyDescent="0.25">
      <c r="AY2593"/>
      <c r="AZ2593"/>
      <c r="BL2593"/>
      <c r="BM2593"/>
      <c r="BZ2593"/>
    </row>
    <row r="2594" spans="51:78" x14ac:dyDescent="0.25">
      <c r="AY2594"/>
      <c r="AZ2594"/>
      <c r="BL2594"/>
      <c r="BM2594"/>
      <c r="BZ2594"/>
    </row>
    <row r="2595" spans="51:78" x14ac:dyDescent="0.25">
      <c r="AY2595"/>
      <c r="AZ2595"/>
      <c r="BL2595"/>
      <c r="BM2595"/>
      <c r="BZ2595"/>
    </row>
    <row r="2596" spans="51:78" x14ac:dyDescent="0.25">
      <c r="AY2596"/>
      <c r="AZ2596"/>
      <c r="BL2596"/>
      <c r="BM2596"/>
      <c r="BZ2596"/>
    </row>
    <row r="2597" spans="51:78" x14ac:dyDescent="0.25">
      <c r="AY2597"/>
      <c r="AZ2597"/>
      <c r="BL2597"/>
      <c r="BM2597"/>
      <c r="BZ2597"/>
    </row>
    <row r="2598" spans="51:78" x14ac:dyDescent="0.25">
      <c r="AY2598"/>
      <c r="AZ2598"/>
      <c r="BL2598"/>
      <c r="BM2598"/>
      <c r="BZ2598"/>
    </row>
    <row r="2599" spans="51:78" x14ac:dyDescent="0.25">
      <c r="AY2599"/>
      <c r="AZ2599"/>
      <c r="BL2599"/>
      <c r="BM2599"/>
      <c r="BZ2599"/>
    </row>
    <row r="2600" spans="51:78" x14ac:dyDescent="0.25">
      <c r="AY2600"/>
      <c r="AZ2600"/>
      <c r="BL2600"/>
      <c r="BM2600"/>
      <c r="BZ2600"/>
    </row>
    <row r="2601" spans="51:78" x14ac:dyDescent="0.25">
      <c r="AY2601"/>
      <c r="AZ2601"/>
      <c r="BL2601"/>
      <c r="BM2601"/>
      <c r="BZ2601"/>
    </row>
    <row r="2602" spans="51:78" x14ac:dyDescent="0.25">
      <c r="AY2602"/>
      <c r="AZ2602"/>
      <c r="BL2602"/>
      <c r="BM2602"/>
      <c r="BZ2602"/>
    </row>
    <row r="2603" spans="51:78" x14ac:dyDescent="0.25">
      <c r="AY2603"/>
      <c r="AZ2603"/>
      <c r="BL2603"/>
      <c r="BM2603"/>
      <c r="BZ2603"/>
    </row>
    <row r="2604" spans="51:78" x14ac:dyDescent="0.25">
      <c r="AY2604"/>
      <c r="AZ2604"/>
      <c r="BL2604"/>
      <c r="BM2604"/>
      <c r="BZ2604"/>
    </row>
    <row r="2605" spans="51:78" x14ac:dyDescent="0.25">
      <c r="AY2605"/>
      <c r="AZ2605"/>
      <c r="BL2605"/>
      <c r="BM2605"/>
      <c r="BZ2605"/>
    </row>
    <row r="2606" spans="51:78" x14ac:dyDescent="0.25">
      <c r="AY2606"/>
      <c r="AZ2606"/>
      <c r="BL2606"/>
      <c r="BM2606"/>
      <c r="BZ2606"/>
    </row>
    <row r="2607" spans="51:78" x14ac:dyDescent="0.25">
      <c r="AY2607"/>
      <c r="AZ2607"/>
      <c r="BL2607"/>
      <c r="BM2607"/>
      <c r="BZ2607"/>
    </row>
    <row r="2608" spans="51:78" x14ac:dyDescent="0.25">
      <c r="AY2608"/>
      <c r="AZ2608"/>
      <c r="BL2608"/>
      <c r="BM2608"/>
      <c r="BZ2608"/>
    </row>
    <row r="2609" spans="51:78" x14ac:dyDescent="0.25">
      <c r="AY2609"/>
      <c r="AZ2609"/>
      <c r="BL2609"/>
      <c r="BM2609"/>
      <c r="BZ2609"/>
    </row>
    <row r="2610" spans="51:78" x14ac:dyDescent="0.25">
      <c r="AY2610"/>
      <c r="AZ2610"/>
      <c r="BL2610"/>
      <c r="BM2610"/>
      <c r="BZ2610"/>
    </row>
    <row r="2611" spans="51:78" x14ac:dyDescent="0.25">
      <c r="AY2611"/>
      <c r="AZ2611"/>
      <c r="BL2611"/>
      <c r="BM2611"/>
      <c r="BZ2611"/>
    </row>
    <row r="2612" spans="51:78" x14ac:dyDescent="0.25">
      <c r="AY2612"/>
      <c r="AZ2612"/>
      <c r="BL2612"/>
      <c r="BM2612"/>
      <c r="BZ2612"/>
    </row>
    <row r="2613" spans="51:78" x14ac:dyDescent="0.25">
      <c r="AY2613"/>
      <c r="AZ2613"/>
      <c r="BL2613"/>
      <c r="BM2613"/>
      <c r="BZ2613"/>
    </row>
    <row r="2614" spans="51:78" x14ac:dyDescent="0.25">
      <c r="AY2614"/>
      <c r="AZ2614"/>
      <c r="BL2614"/>
      <c r="BM2614"/>
      <c r="BZ2614"/>
    </row>
    <row r="2615" spans="51:78" x14ac:dyDescent="0.25">
      <c r="AY2615"/>
      <c r="AZ2615"/>
      <c r="BL2615"/>
      <c r="BM2615"/>
      <c r="BZ2615"/>
    </row>
    <row r="2616" spans="51:78" x14ac:dyDescent="0.25">
      <c r="AY2616"/>
      <c r="AZ2616"/>
      <c r="BL2616"/>
      <c r="BM2616"/>
      <c r="BZ2616"/>
    </row>
    <row r="2617" spans="51:78" x14ac:dyDescent="0.25">
      <c r="AY2617"/>
      <c r="AZ2617"/>
      <c r="BL2617"/>
      <c r="BM2617"/>
      <c r="BZ2617"/>
    </row>
    <row r="2618" spans="51:78" x14ac:dyDescent="0.25">
      <c r="AY2618"/>
      <c r="AZ2618"/>
      <c r="BL2618"/>
      <c r="BM2618"/>
      <c r="BZ2618"/>
    </row>
    <row r="2619" spans="51:78" x14ac:dyDescent="0.25">
      <c r="AY2619"/>
      <c r="AZ2619"/>
      <c r="BL2619"/>
      <c r="BM2619"/>
      <c r="BZ2619"/>
    </row>
    <row r="2620" spans="51:78" x14ac:dyDescent="0.25">
      <c r="AY2620"/>
      <c r="AZ2620"/>
      <c r="BL2620"/>
      <c r="BM2620"/>
      <c r="BZ2620"/>
    </row>
    <row r="2621" spans="51:78" x14ac:dyDescent="0.25">
      <c r="AY2621"/>
      <c r="AZ2621"/>
      <c r="BL2621"/>
      <c r="BM2621"/>
      <c r="BZ2621"/>
    </row>
    <row r="2622" spans="51:78" x14ac:dyDescent="0.25">
      <c r="AY2622"/>
      <c r="AZ2622"/>
      <c r="BL2622"/>
      <c r="BM2622"/>
      <c r="BZ2622"/>
    </row>
    <row r="2623" spans="51:78" x14ac:dyDescent="0.25">
      <c r="AY2623"/>
      <c r="AZ2623"/>
      <c r="BL2623"/>
      <c r="BM2623"/>
      <c r="BZ2623"/>
    </row>
    <row r="2624" spans="51:78" x14ac:dyDescent="0.25">
      <c r="AY2624"/>
      <c r="AZ2624"/>
      <c r="BL2624"/>
      <c r="BM2624"/>
      <c r="BZ2624"/>
    </row>
    <row r="2625" spans="51:78" x14ac:dyDescent="0.25">
      <c r="AY2625"/>
      <c r="AZ2625"/>
      <c r="BL2625"/>
      <c r="BM2625"/>
      <c r="BZ2625"/>
    </row>
    <row r="2626" spans="51:78" x14ac:dyDescent="0.25">
      <c r="AY2626"/>
      <c r="AZ2626"/>
      <c r="BL2626"/>
      <c r="BM2626"/>
      <c r="BZ2626"/>
    </row>
    <row r="2627" spans="51:78" x14ac:dyDescent="0.25">
      <c r="AY2627"/>
      <c r="AZ2627"/>
      <c r="BL2627"/>
      <c r="BM2627"/>
      <c r="BZ2627"/>
    </row>
    <row r="2628" spans="51:78" x14ac:dyDescent="0.25">
      <c r="AY2628"/>
      <c r="AZ2628"/>
      <c r="BL2628"/>
      <c r="BM2628"/>
      <c r="BZ2628"/>
    </row>
    <row r="2629" spans="51:78" x14ac:dyDescent="0.25">
      <c r="AY2629"/>
      <c r="AZ2629"/>
      <c r="BL2629"/>
      <c r="BM2629"/>
      <c r="BZ2629"/>
    </row>
    <row r="2630" spans="51:78" x14ac:dyDescent="0.25">
      <c r="AY2630"/>
      <c r="AZ2630"/>
      <c r="BL2630"/>
      <c r="BM2630"/>
      <c r="BZ2630"/>
    </row>
    <row r="2631" spans="51:78" x14ac:dyDescent="0.25">
      <c r="AY2631"/>
      <c r="AZ2631"/>
      <c r="BL2631"/>
      <c r="BM2631"/>
      <c r="BZ2631"/>
    </row>
    <row r="2632" spans="51:78" x14ac:dyDescent="0.25">
      <c r="AY2632"/>
      <c r="AZ2632"/>
      <c r="BL2632"/>
      <c r="BM2632"/>
      <c r="BZ2632"/>
    </row>
    <row r="2633" spans="51:78" x14ac:dyDescent="0.25">
      <c r="AY2633"/>
      <c r="AZ2633"/>
      <c r="BL2633"/>
      <c r="BM2633"/>
      <c r="BZ2633"/>
    </row>
    <row r="2634" spans="51:78" x14ac:dyDescent="0.25">
      <c r="AY2634"/>
      <c r="AZ2634"/>
      <c r="BL2634"/>
      <c r="BM2634"/>
      <c r="BZ2634"/>
    </row>
    <row r="2635" spans="51:78" x14ac:dyDescent="0.25">
      <c r="AY2635"/>
      <c r="AZ2635"/>
      <c r="BL2635"/>
      <c r="BM2635"/>
      <c r="BZ2635"/>
    </row>
    <row r="2636" spans="51:78" x14ac:dyDescent="0.25">
      <c r="AY2636"/>
      <c r="AZ2636"/>
      <c r="BL2636"/>
      <c r="BM2636"/>
      <c r="BZ2636"/>
    </row>
    <row r="2637" spans="51:78" x14ac:dyDescent="0.25">
      <c r="AY2637"/>
      <c r="AZ2637"/>
      <c r="BL2637"/>
      <c r="BM2637"/>
      <c r="BZ2637"/>
    </row>
    <row r="2638" spans="51:78" x14ac:dyDescent="0.25">
      <c r="AY2638"/>
      <c r="AZ2638"/>
      <c r="BL2638"/>
      <c r="BM2638"/>
      <c r="BZ2638"/>
    </row>
    <row r="2639" spans="51:78" x14ac:dyDescent="0.25">
      <c r="AY2639"/>
      <c r="AZ2639"/>
      <c r="BL2639"/>
      <c r="BM2639"/>
      <c r="BZ2639"/>
    </row>
    <row r="2640" spans="51:78" x14ac:dyDescent="0.25">
      <c r="AY2640"/>
      <c r="AZ2640"/>
      <c r="BL2640"/>
      <c r="BM2640"/>
      <c r="BZ2640"/>
    </row>
    <row r="2641" spans="51:78" x14ac:dyDescent="0.25">
      <c r="AY2641"/>
      <c r="AZ2641"/>
      <c r="BL2641"/>
      <c r="BM2641"/>
      <c r="BZ2641"/>
    </row>
    <row r="2642" spans="51:78" x14ac:dyDescent="0.25">
      <c r="AY2642"/>
      <c r="AZ2642"/>
      <c r="BL2642"/>
      <c r="BM2642"/>
      <c r="BZ2642"/>
    </row>
    <row r="2643" spans="51:78" x14ac:dyDescent="0.25">
      <c r="AY2643"/>
      <c r="AZ2643"/>
      <c r="BL2643"/>
      <c r="BM2643"/>
      <c r="BZ2643"/>
    </row>
    <row r="2644" spans="51:78" x14ac:dyDescent="0.25">
      <c r="AY2644"/>
      <c r="AZ2644"/>
      <c r="BL2644"/>
      <c r="BM2644"/>
      <c r="BZ2644"/>
    </row>
    <row r="2645" spans="51:78" x14ac:dyDescent="0.25">
      <c r="AY2645"/>
      <c r="AZ2645"/>
      <c r="BL2645"/>
      <c r="BM2645"/>
      <c r="BZ2645"/>
    </row>
    <row r="2646" spans="51:78" x14ac:dyDescent="0.25">
      <c r="AY2646"/>
      <c r="AZ2646"/>
      <c r="BL2646"/>
      <c r="BM2646"/>
      <c r="BZ2646"/>
    </row>
    <row r="2647" spans="51:78" x14ac:dyDescent="0.25">
      <c r="AY2647"/>
      <c r="AZ2647"/>
      <c r="BL2647"/>
      <c r="BM2647"/>
      <c r="BZ2647"/>
    </row>
    <row r="2648" spans="51:78" x14ac:dyDescent="0.25">
      <c r="AY2648"/>
      <c r="AZ2648"/>
      <c r="BL2648"/>
      <c r="BM2648"/>
      <c r="BZ2648"/>
    </row>
    <row r="2649" spans="51:78" x14ac:dyDescent="0.25">
      <c r="AY2649"/>
      <c r="AZ2649"/>
      <c r="BL2649"/>
      <c r="BM2649"/>
      <c r="BZ2649"/>
    </row>
    <row r="2650" spans="51:78" x14ac:dyDescent="0.25">
      <c r="AY2650"/>
      <c r="AZ2650"/>
      <c r="BL2650"/>
      <c r="BM2650"/>
      <c r="BZ2650"/>
    </row>
    <row r="2651" spans="51:78" x14ac:dyDescent="0.25">
      <c r="AY2651"/>
      <c r="AZ2651"/>
      <c r="BL2651"/>
      <c r="BM2651"/>
      <c r="BZ2651"/>
    </row>
    <row r="2652" spans="51:78" x14ac:dyDescent="0.25">
      <c r="AY2652"/>
      <c r="AZ2652"/>
      <c r="BL2652"/>
      <c r="BM2652"/>
      <c r="BZ2652"/>
    </row>
    <row r="2653" spans="51:78" x14ac:dyDescent="0.25">
      <c r="AY2653"/>
      <c r="AZ2653"/>
      <c r="BL2653"/>
      <c r="BM2653"/>
      <c r="BZ2653"/>
    </row>
    <row r="2654" spans="51:78" x14ac:dyDescent="0.25">
      <c r="AY2654"/>
      <c r="AZ2654"/>
      <c r="BL2654"/>
      <c r="BM2654"/>
      <c r="BZ2654"/>
    </row>
    <row r="2655" spans="51:78" x14ac:dyDescent="0.25">
      <c r="AY2655"/>
      <c r="AZ2655"/>
      <c r="BL2655"/>
      <c r="BM2655"/>
      <c r="BZ2655"/>
    </row>
    <row r="2656" spans="51:78" x14ac:dyDescent="0.25">
      <c r="AY2656"/>
      <c r="AZ2656"/>
      <c r="BL2656"/>
      <c r="BM2656"/>
      <c r="BZ2656"/>
    </row>
    <row r="2657" spans="51:78" x14ac:dyDescent="0.25">
      <c r="AY2657"/>
      <c r="AZ2657"/>
      <c r="BL2657"/>
      <c r="BM2657"/>
      <c r="BZ2657"/>
    </row>
    <row r="2658" spans="51:78" x14ac:dyDescent="0.25">
      <c r="AY2658"/>
      <c r="AZ2658"/>
      <c r="BL2658"/>
      <c r="BM2658"/>
      <c r="BZ2658"/>
    </row>
    <row r="2659" spans="51:78" x14ac:dyDescent="0.25">
      <c r="AY2659"/>
      <c r="AZ2659"/>
      <c r="BL2659"/>
      <c r="BM2659"/>
      <c r="BZ2659"/>
    </row>
    <row r="2660" spans="51:78" x14ac:dyDescent="0.25">
      <c r="AY2660"/>
      <c r="AZ2660"/>
      <c r="BL2660"/>
      <c r="BM2660"/>
      <c r="BZ2660"/>
    </row>
    <row r="2661" spans="51:78" x14ac:dyDescent="0.25">
      <c r="AY2661"/>
      <c r="AZ2661"/>
      <c r="BL2661"/>
      <c r="BM2661"/>
      <c r="BZ2661"/>
    </row>
    <row r="2662" spans="51:78" x14ac:dyDescent="0.25">
      <c r="AY2662"/>
      <c r="AZ2662"/>
      <c r="BL2662"/>
      <c r="BM2662"/>
      <c r="BZ2662"/>
    </row>
    <row r="2663" spans="51:78" x14ac:dyDescent="0.25">
      <c r="AY2663"/>
      <c r="AZ2663"/>
      <c r="BL2663"/>
      <c r="BM2663"/>
      <c r="BZ2663"/>
    </row>
    <row r="2664" spans="51:78" x14ac:dyDescent="0.25">
      <c r="AY2664"/>
      <c r="AZ2664"/>
      <c r="BL2664"/>
      <c r="BM2664"/>
      <c r="BZ2664"/>
    </row>
    <row r="2665" spans="51:78" x14ac:dyDescent="0.25">
      <c r="AY2665"/>
      <c r="AZ2665"/>
      <c r="BL2665"/>
      <c r="BM2665"/>
      <c r="BZ2665"/>
    </row>
    <row r="2666" spans="51:78" x14ac:dyDescent="0.25">
      <c r="AY2666"/>
      <c r="AZ2666"/>
      <c r="BL2666"/>
      <c r="BM2666"/>
      <c r="BZ2666"/>
    </row>
    <row r="2667" spans="51:78" x14ac:dyDescent="0.25">
      <c r="AY2667"/>
      <c r="AZ2667"/>
      <c r="BL2667"/>
      <c r="BM2667"/>
      <c r="BZ2667"/>
    </row>
    <row r="2668" spans="51:78" x14ac:dyDescent="0.25">
      <c r="AY2668"/>
      <c r="AZ2668"/>
      <c r="BL2668"/>
      <c r="BM2668"/>
      <c r="BZ2668"/>
    </row>
    <row r="2669" spans="51:78" x14ac:dyDescent="0.25">
      <c r="AY2669"/>
      <c r="AZ2669"/>
      <c r="BL2669"/>
      <c r="BM2669"/>
      <c r="BZ2669"/>
    </row>
    <row r="2670" spans="51:78" x14ac:dyDescent="0.25">
      <c r="AY2670"/>
      <c r="AZ2670"/>
      <c r="BL2670"/>
      <c r="BM2670"/>
      <c r="BZ2670"/>
    </row>
    <row r="2671" spans="51:78" x14ac:dyDescent="0.25">
      <c r="AY2671"/>
      <c r="AZ2671"/>
      <c r="BL2671"/>
      <c r="BM2671"/>
      <c r="BZ2671"/>
    </row>
    <row r="2672" spans="51:78" x14ac:dyDescent="0.25">
      <c r="AY2672"/>
      <c r="AZ2672"/>
      <c r="BL2672"/>
      <c r="BM2672"/>
      <c r="BZ2672"/>
    </row>
    <row r="2673" spans="51:78" x14ac:dyDescent="0.25">
      <c r="AY2673"/>
      <c r="AZ2673"/>
      <c r="BL2673"/>
      <c r="BM2673"/>
      <c r="BZ2673"/>
    </row>
    <row r="2674" spans="51:78" x14ac:dyDescent="0.25">
      <c r="AY2674"/>
      <c r="AZ2674"/>
      <c r="BL2674"/>
      <c r="BM2674"/>
      <c r="BZ2674"/>
    </row>
    <row r="2675" spans="51:78" x14ac:dyDescent="0.25">
      <c r="AY2675"/>
      <c r="AZ2675"/>
      <c r="BL2675"/>
      <c r="BM2675"/>
      <c r="BZ2675"/>
    </row>
    <row r="2676" spans="51:78" x14ac:dyDescent="0.25">
      <c r="AY2676"/>
      <c r="AZ2676"/>
      <c r="BL2676"/>
      <c r="BM2676"/>
      <c r="BZ2676"/>
    </row>
    <row r="2677" spans="51:78" x14ac:dyDescent="0.25">
      <c r="AY2677"/>
      <c r="AZ2677"/>
      <c r="BL2677"/>
      <c r="BM2677"/>
      <c r="BZ2677"/>
    </row>
    <row r="2678" spans="51:78" x14ac:dyDescent="0.25">
      <c r="AY2678"/>
      <c r="AZ2678"/>
      <c r="BL2678"/>
      <c r="BM2678"/>
      <c r="BZ2678"/>
    </row>
    <row r="2679" spans="51:78" x14ac:dyDescent="0.25">
      <c r="AY2679"/>
      <c r="AZ2679"/>
      <c r="BL2679"/>
      <c r="BM2679"/>
      <c r="BZ2679"/>
    </row>
    <row r="2680" spans="51:78" x14ac:dyDescent="0.25">
      <c r="AY2680"/>
      <c r="AZ2680"/>
      <c r="BL2680"/>
      <c r="BM2680"/>
      <c r="BZ2680"/>
    </row>
    <row r="2681" spans="51:78" x14ac:dyDescent="0.25">
      <c r="AY2681"/>
      <c r="AZ2681"/>
      <c r="BL2681"/>
      <c r="BM2681"/>
      <c r="BZ2681"/>
    </row>
    <row r="2682" spans="51:78" x14ac:dyDescent="0.25">
      <c r="AY2682"/>
      <c r="AZ2682"/>
      <c r="BL2682"/>
      <c r="BM2682"/>
      <c r="BZ2682"/>
    </row>
    <row r="2683" spans="51:78" x14ac:dyDescent="0.25">
      <c r="AY2683"/>
      <c r="AZ2683"/>
      <c r="BL2683"/>
      <c r="BM2683"/>
      <c r="BZ2683"/>
    </row>
    <row r="2684" spans="51:78" x14ac:dyDescent="0.25">
      <c r="AY2684"/>
      <c r="AZ2684"/>
      <c r="BL2684"/>
      <c r="BM2684"/>
      <c r="BZ2684"/>
    </row>
    <row r="2685" spans="51:78" x14ac:dyDescent="0.25">
      <c r="AY2685"/>
      <c r="AZ2685"/>
      <c r="BL2685"/>
      <c r="BM2685"/>
      <c r="BZ2685"/>
    </row>
    <row r="2686" spans="51:78" x14ac:dyDescent="0.25">
      <c r="AY2686"/>
      <c r="AZ2686"/>
      <c r="BL2686"/>
      <c r="BM2686"/>
      <c r="BZ2686"/>
    </row>
    <row r="2687" spans="51:78" x14ac:dyDescent="0.25">
      <c r="AY2687"/>
      <c r="AZ2687"/>
      <c r="BL2687"/>
      <c r="BM2687"/>
      <c r="BZ2687"/>
    </row>
    <row r="2688" spans="51:78" x14ac:dyDescent="0.25">
      <c r="AY2688"/>
      <c r="AZ2688"/>
      <c r="BL2688"/>
      <c r="BM2688"/>
      <c r="BZ2688"/>
    </row>
    <row r="2689" spans="51:78" x14ac:dyDescent="0.25">
      <c r="AY2689"/>
      <c r="AZ2689"/>
      <c r="BL2689"/>
      <c r="BM2689"/>
      <c r="BZ2689"/>
    </row>
    <row r="2690" spans="51:78" x14ac:dyDescent="0.25">
      <c r="AY2690"/>
      <c r="AZ2690"/>
      <c r="BL2690"/>
      <c r="BM2690"/>
      <c r="BZ2690"/>
    </row>
    <row r="2691" spans="51:78" x14ac:dyDescent="0.25">
      <c r="AY2691"/>
      <c r="AZ2691"/>
      <c r="BL2691"/>
      <c r="BM2691"/>
      <c r="BZ2691"/>
    </row>
    <row r="2692" spans="51:78" x14ac:dyDescent="0.25">
      <c r="AY2692"/>
      <c r="AZ2692"/>
      <c r="BL2692"/>
      <c r="BM2692"/>
      <c r="BZ2692"/>
    </row>
    <row r="2693" spans="51:78" x14ac:dyDescent="0.25">
      <c r="AY2693"/>
      <c r="AZ2693"/>
      <c r="BL2693"/>
      <c r="BM2693"/>
      <c r="BZ2693"/>
    </row>
    <row r="2694" spans="51:78" x14ac:dyDescent="0.25">
      <c r="AY2694"/>
      <c r="AZ2694"/>
      <c r="BL2694"/>
      <c r="BM2694"/>
      <c r="BZ2694"/>
    </row>
    <row r="2695" spans="51:78" x14ac:dyDescent="0.25">
      <c r="AY2695"/>
      <c r="AZ2695"/>
      <c r="BL2695"/>
      <c r="BM2695"/>
      <c r="BZ2695"/>
    </row>
    <row r="2696" spans="51:78" x14ac:dyDescent="0.25">
      <c r="AY2696"/>
      <c r="AZ2696"/>
      <c r="BL2696"/>
      <c r="BM2696"/>
      <c r="BZ2696"/>
    </row>
    <row r="2697" spans="51:78" x14ac:dyDescent="0.25">
      <c r="AY2697"/>
      <c r="AZ2697"/>
      <c r="BL2697"/>
      <c r="BM2697"/>
      <c r="BZ2697"/>
    </row>
    <row r="2698" spans="51:78" x14ac:dyDescent="0.25">
      <c r="AY2698"/>
      <c r="AZ2698"/>
      <c r="BL2698"/>
      <c r="BM2698"/>
      <c r="BZ2698"/>
    </row>
    <row r="2699" spans="51:78" x14ac:dyDescent="0.25">
      <c r="AY2699"/>
      <c r="AZ2699"/>
      <c r="BL2699"/>
      <c r="BM2699"/>
      <c r="BZ2699"/>
    </row>
    <row r="2700" spans="51:78" x14ac:dyDescent="0.25">
      <c r="AY2700"/>
      <c r="AZ2700"/>
      <c r="BL2700"/>
      <c r="BM2700"/>
      <c r="BZ2700"/>
    </row>
    <row r="2701" spans="51:78" x14ac:dyDescent="0.25">
      <c r="AY2701"/>
      <c r="AZ2701"/>
      <c r="BL2701"/>
      <c r="BM2701"/>
      <c r="BZ2701"/>
    </row>
    <row r="2702" spans="51:78" x14ac:dyDescent="0.25">
      <c r="AY2702"/>
      <c r="AZ2702"/>
      <c r="BL2702"/>
      <c r="BM2702"/>
      <c r="BZ2702"/>
    </row>
    <row r="2703" spans="51:78" x14ac:dyDescent="0.25">
      <c r="AY2703"/>
      <c r="AZ2703"/>
      <c r="BL2703"/>
      <c r="BM2703"/>
      <c r="BZ2703"/>
    </row>
    <row r="2704" spans="51:78" x14ac:dyDescent="0.25">
      <c r="AY2704"/>
      <c r="AZ2704"/>
      <c r="BL2704"/>
      <c r="BM2704"/>
      <c r="BZ2704"/>
    </row>
    <row r="2705" spans="51:78" x14ac:dyDescent="0.25">
      <c r="AY2705"/>
      <c r="AZ2705"/>
      <c r="BL2705"/>
      <c r="BM2705"/>
      <c r="BZ2705"/>
    </row>
    <row r="2706" spans="51:78" x14ac:dyDescent="0.25">
      <c r="AY2706"/>
      <c r="AZ2706"/>
      <c r="BL2706"/>
      <c r="BM2706"/>
      <c r="BZ2706"/>
    </row>
    <row r="2707" spans="51:78" x14ac:dyDescent="0.25">
      <c r="AY2707"/>
      <c r="AZ2707"/>
      <c r="BL2707"/>
      <c r="BM2707"/>
      <c r="BZ2707"/>
    </row>
    <row r="2708" spans="51:78" x14ac:dyDescent="0.25">
      <c r="AY2708"/>
      <c r="AZ2708"/>
      <c r="BL2708"/>
      <c r="BM2708"/>
      <c r="BZ2708"/>
    </row>
    <row r="2709" spans="51:78" x14ac:dyDescent="0.25">
      <c r="AY2709"/>
      <c r="AZ2709"/>
      <c r="BL2709"/>
      <c r="BM2709"/>
      <c r="BZ2709"/>
    </row>
    <row r="2710" spans="51:78" x14ac:dyDescent="0.25">
      <c r="AY2710"/>
      <c r="AZ2710"/>
      <c r="BL2710"/>
      <c r="BM2710"/>
      <c r="BZ2710"/>
    </row>
    <row r="2711" spans="51:78" x14ac:dyDescent="0.25">
      <c r="AY2711"/>
      <c r="AZ2711"/>
      <c r="BL2711"/>
      <c r="BM2711"/>
      <c r="BZ2711"/>
    </row>
    <row r="2712" spans="51:78" x14ac:dyDescent="0.25">
      <c r="AY2712"/>
      <c r="AZ2712"/>
      <c r="BL2712"/>
      <c r="BM2712"/>
      <c r="BZ2712"/>
    </row>
    <row r="2713" spans="51:78" x14ac:dyDescent="0.25">
      <c r="AY2713"/>
      <c r="AZ2713"/>
      <c r="BL2713"/>
      <c r="BM2713"/>
      <c r="BZ2713"/>
    </row>
    <row r="2714" spans="51:78" x14ac:dyDescent="0.25">
      <c r="AY2714"/>
      <c r="AZ2714"/>
      <c r="BL2714"/>
      <c r="BM2714"/>
      <c r="BZ2714"/>
    </row>
    <row r="2715" spans="51:78" x14ac:dyDescent="0.25">
      <c r="AY2715"/>
      <c r="AZ2715"/>
      <c r="BL2715"/>
      <c r="BM2715"/>
      <c r="BZ2715"/>
    </row>
    <row r="2716" spans="51:78" x14ac:dyDescent="0.25">
      <c r="AY2716"/>
      <c r="AZ2716"/>
      <c r="BL2716"/>
      <c r="BM2716"/>
      <c r="BZ2716"/>
    </row>
    <row r="2717" spans="51:78" x14ac:dyDescent="0.25">
      <c r="AY2717"/>
      <c r="AZ2717"/>
      <c r="BL2717"/>
      <c r="BM2717"/>
      <c r="BZ2717"/>
    </row>
    <row r="2718" spans="51:78" x14ac:dyDescent="0.25">
      <c r="AY2718"/>
      <c r="AZ2718"/>
      <c r="BL2718"/>
      <c r="BM2718"/>
      <c r="BZ2718"/>
    </row>
    <row r="2719" spans="51:78" x14ac:dyDescent="0.25">
      <c r="AY2719"/>
      <c r="AZ2719"/>
      <c r="BL2719"/>
      <c r="BM2719"/>
      <c r="BZ2719"/>
    </row>
    <row r="2720" spans="51:78" x14ac:dyDescent="0.25">
      <c r="AY2720"/>
      <c r="AZ2720"/>
      <c r="BL2720"/>
      <c r="BM2720"/>
      <c r="BZ2720"/>
    </row>
    <row r="2721" spans="51:78" x14ac:dyDescent="0.25">
      <c r="AY2721"/>
      <c r="AZ2721"/>
      <c r="BL2721"/>
      <c r="BM2721"/>
      <c r="BZ2721"/>
    </row>
    <row r="2722" spans="51:78" x14ac:dyDescent="0.25">
      <c r="AY2722"/>
      <c r="AZ2722"/>
      <c r="BL2722"/>
      <c r="BM2722"/>
      <c r="BZ2722"/>
    </row>
    <row r="2723" spans="51:78" x14ac:dyDescent="0.25">
      <c r="AY2723"/>
      <c r="AZ2723"/>
      <c r="BL2723"/>
      <c r="BM2723"/>
      <c r="BZ2723"/>
    </row>
    <row r="2724" spans="51:78" x14ac:dyDescent="0.25">
      <c r="AY2724"/>
      <c r="AZ2724"/>
      <c r="BL2724"/>
      <c r="BM2724"/>
      <c r="BZ2724"/>
    </row>
    <row r="2725" spans="51:78" x14ac:dyDescent="0.25">
      <c r="AY2725"/>
      <c r="AZ2725"/>
      <c r="BL2725"/>
      <c r="BM2725"/>
      <c r="BZ2725"/>
    </row>
    <row r="2726" spans="51:78" x14ac:dyDescent="0.25">
      <c r="AY2726"/>
      <c r="AZ2726"/>
      <c r="BL2726"/>
      <c r="BM2726"/>
      <c r="BZ2726"/>
    </row>
    <row r="2727" spans="51:78" x14ac:dyDescent="0.25">
      <c r="AY2727"/>
      <c r="AZ2727"/>
      <c r="BL2727"/>
      <c r="BM2727"/>
      <c r="BZ2727"/>
    </row>
    <row r="2728" spans="51:78" x14ac:dyDescent="0.25">
      <c r="AY2728"/>
      <c r="AZ2728"/>
      <c r="BL2728"/>
      <c r="BM2728"/>
      <c r="BZ2728"/>
    </row>
    <row r="2729" spans="51:78" x14ac:dyDescent="0.25">
      <c r="AY2729"/>
      <c r="AZ2729"/>
      <c r="BL2729"/>
      <c r="BM2729"/>
      <c r="BZ2729"/>
    </row>
    <row r="2730" spans="51:78" x14ac:dyDescent="0.25">
      <c r="AY2730"/>
      <c r="AZ2730"/>
      <c r="BL2730"/>
      <c r="BM2730"/>
      <c r="BZ2730"/>
    </row>
    <row r="2731" spans="51:78" x14ac:dyDescent="0.25">
      <c r="AY2731"/>
      <c r="AZ2731"/>
      <c r="BL2731"/>
      <c r="BM2731"/>
      <c r="BZ2731"/>
    </row>
    <row r="2732" spans="51:78" x14ac:dyDescent="0.25">
      <c r="AY2732"/>
      <c r="AZ2732"/>
      <c r="BL2732"/>
      <c r="BM2732"/>
      <c r="BZ2732"/>
    </row>
    <row r="2733" spans="51:78" x14ac:dyDescent="0.25">
      <c r="AY2733"/>
      <c r="AZ2733"/>
      <c r="BL2733"/>
      <c r="BM2733"/>
      <c r="BZ2733"/>
    </row>
    <row r="2734" spans="51:78" x14ac:dyDescent="0.25">
      <c r="AY2734"/>
      <c r="AZ2734"/>
      <c r="BL2734"/>
      <c r="BM2734"/>
      <c r="BZ2734"/>
    </row>
    <row r="2735" spans="51:78" x14ac:dyDescent="0.25">
      <c r="AY2735"/>
      <c r="AZ2735"/>
      <c r="BL2735"/>
      <c r="BM2735"/>
      <c r="BZ2735"/>
    </row>
    <row r="2736" spans="51:78" x14ac:dyDescent="0.25">
      <c r="AY2736"/>
      <c r="AZ2736"/>
      <c r="BL2736"/>
      <c r="BM2736"/>
      <c r="BZ2736"/>
    </row>
    <row r="2737" spans="51:78" x14ac:dyDescent="0.25">
      <c r="AY2737"/>
      <c r="AZ2737"/>
      <c r="BL2737"/>
      <c r="BM2737"/>
      <c r="BZ2737"/>
    </row>
    <row r="2738" spans="51:78" x14ac:dyDescent="0.25">
      <c r="AY2738"/>
      <c r="AZ2738"/>
      <c r="BL2738"/>
      <c r="BM2738"/>
      <c r="BZ2738"/>
    </row>
    <row r="2739" spans="51:78" x14ac:dyDescent="0.25">
      <c r="AY2739"/>
      <c r="AZ2739"/>
      <c r="BL2739"/>
      <c r="BM2739"/>
      <c r="BZ2739"/>
    </row>
    <row r="2740" spans="51:78" x14ac:dyDescent="0.25">
      <c r="AY2740"/>
      <c r="AZ2740"/>
      <c r="BL2740"/>
      <c r="BM2740"/>
      <c r="BZ2740"/>
    </row>
    <row r="2741" spans="51:78" x14ac:dyDescent="0.25">
      <c r="AY2741"/>
      <c r="AZ2741"/>
      <c r="BL2741"/>
      <c r="BM2741"/>
      <c r="BZ2741"/>
    </row>
    <row r="2742" spans="51:78" x14ac:dyDescent="0.25">
      <c r="AY2742"/>
      <c r="AZ2742"/>
      <c r="BL2742"/>
      <c r="BM2742"/>
      <c r="BZ2742"/>
    </row>
    <row r="2743" spans="51:78" x14ac:dyDescent="0.25">
      <c r="AY2743"/>
      <c r="AZ2743"/>
      <c r="BL2743"/>
      <c r="BM2743"/>
      <c r="BZ2743"/>
    </row>
    <row r="2744" spans="51:78" x14ac:dyDescent="0.25">
      <c r="AY2744"/>
      <c r="AZ2744"/>
      <c r="BL2744"/>
      <c r="BM2744"/>
      <c r="BZ2744"/>
    </row>
    <row r="2745" spans="51:78" x14ac:dyDescent="0.25">
      <c r="AY2745"/>
      <c r="AZ2745"/>
      <c r="BL2745"/>
      <c r="BM2745"/>
      <c r="BZ2745"/>
    </row>
    <row r="2746" spans="51:78" x14ac:dyDescent="0.25">
      <c r="AY2746"/>
      <c r="AZ2746"/>
      <c r="BL2746"/>
      <c r="BM2746"/>
      <c r="BZ2746"/>
    </row>
    <row r="2747" spans="51:78" x14ac:dyDescent="0.25">
      <c r="AY2747"/>
      <c r="AZ2747"/>
      <c r="BL2747"/>
      <c r="BM2747"/>
      <c r="BZ2747"/>
    </row>
    <row r="2748" spans="51:78" x14ac:dyDescent="0.25">
      <c r="AY2748"/>
      <c r="AZ2748"/>
      <c r="BL2748"/>
      <c r="BM2748"/>
      <c r="BZ2748"/>
    </row>
    <row r="2749" spans="51:78" x14ac:dyDescent="0.25">
      <c r="AY2749"/>
      <c r="AZ2749"/>
      <c r="BL2749"/>
      <c r="BM2749"/>
      <c r="BZ2749"/>
    </row>
    <row r="2750" spans="51:78" x14ac:dyDescent="0.25">
      <c r="AY2750"/>
      <c r="AZ2750"/>
      <c r="BL2750"/>
      <c r="BM2750"/>
      <c r="BZ2750"/>
    </row>
    <row r="2751" spans="51:78" x14ac:dyDescent="0.25">
      <c r="AY2751"/>
      <c r="AZ2751"/>
      <c r="BL2751"/>
      <c r="BM2751"/>
      <c r="BZ2751"/>
    </row>
    <row r="2752" spans="51:78" x14ac:dyDescent="0.25">
      <c r="AY2752"/>
      <c r="AZ2752"/>
      <c r="BL2752"/>
      <c r="BM2752"/>
      <c r="BZ2752"/>
    </row>
    <row r="2753" spans="51:78" x14ac:dyDescent="0.25">
      <c r="AY2753"/>
      <c r="AZ2753"/>
      <c r="BL2753"/>
      <c r="BM2753"/>
      <c r="BZ2753"/>
    </row>
    <row r="2754" spans="51:78" x14ac:dyDescent="0.25">
      <c r="AY2754"/>
      <c r="AZ2754"/>
      <c r="BL2754"/>
      <c r="BM2754"/>
      <c r="BZ2754"/>
    </row>
    <row r="2755" spans="51:78" x14ac:dyDescent="0.25">
      <c r="AY2755"/>
      <c r="AZ2755"/>
      <c r="BL2755"/>
      <c r="BM2755"/>
      <c r="BZ2755"/>
    </row>
    <row r="2756" spans="51:78" x14ac:dyDescent="0.25">
      <c r="AY2756"/>
      <c r="AZ2756"/>
      <c r="BL2756"/>
      <c r="BM2756"/>
      <c r="BZ2756"/>
    </row>
    <row r="2757" spans="51:78" x14ac:dyDescent="0.25">
      <c r="AY2757"/>
      <c r="AZ2757"/>
      <c r="BL2757"/>
      <c r="BM2757"/>
      <c r="BZ2757"/>
    </row>
    <row r="2758" spans="51:78" x14ac:dyDescent="0.25">
      <c r="AY2758"/>
      <c r="AZ2758"/>
      <c r="BL2758"/>
      <c r="BM2758"/>
      <c r="BZ2758"/>
    </row>
    <row r="2759" spans="51:78" x14ac:dyDescent="0.25">
      <c r="AY2759"/>
      <c r="AZ2759"/>
      <c r="BL2759"/>
      <c r="BM2759"/>
      <c r="BZ2759"/>
    </row>
    <row r="2760" spans="51:78" x14ac:dyDescent="0.25">
      <c r="AY2760"/>
      <c r="AZ2760"/>
      <c r="BL2760"/>
      <c r="BM2760"/>
      <c r="BZ2760"/>
    </row>
    <row r="2761" spans="51:78" x14ac:dyDescent="0.25">
      <c r="AY2761"/>
      <c r="AZ2761"/>
      <c r="BL2761"/>
      <c r="BM2761"/>
      <c r="BZ2761"/>
    </row>
    <row r="2762" spans="51:78" x14ac:dyDescent="0.25">
      <c r="AY2762"/>
      <c r="AZ2762"/>
      <c r="BL2762"/>
      <c r="BM2762"/>
      <c r="BZ2762"/>
    </row>
    <row r="2763" spans="51:78" x14ac:dyDescent="0.25">
      <c r="AY2763"/>
      <c r="AZ2763"/>
      <c r="BL2763"/>
      <c r="BM2763"/>
      <c r="BZ2763"/>
    </row>
    <row r="2764" spans="51:78" x14ac:dyDescent="0.25">
      <c r="AY2764"/>
      <c r="AZ2764"/>
      <c r="BL2764"/>
      <c r="BM2764"/>
      <c r="BZ2764"/>
    </row>
    <row r="2765" spans="51:78" x14ac:dyDescent="0.25">
      <c r="AY2765"/>
      <c r="AZ2765"/>
      <c r="BL2765"/>
      <c r="BM2765"/>
      <c r="BZ2765"/>
    </row>
    <row r="2766" spans="51:78" x14ac:dyDescent="0.25">
      <c r="AY2766"/>
      <c r="AZ2766"/>
      <c r="BL2766"/>
      <c r="BM2766"/>
      <c r="BZ2766"/>
    </row>
    <row r="2767" spans="51:78" x14ac:dyDescent="0.25">
      <c r="AY2767"/>
      <c r="AZ2767"/>
      <c r="BL2767"/>
      <c r="BM2767"/>
      <c r="BZ2767"/>
    </row>
    <row r="2768" spans="51:78" x14ac:dyDescent="0.25">
      <c r="AY2768"/>
      <c r="AZ2768"/>
      <c r="BL2768"/>
      <c r="BM2768"/>
      <c r="BZ2768"/>
    </row>
    <row r="2769" spans="51:78" x14ac:dyDescent="0.25">
      <c r="AY2769"/>
      <c r="AZ2769"/>
      <c r="BL2769"/>
      <c r="BM2769"/>
      <c r="BZ2769"/>
    </row>
    <row r="2770" spans="51:78" x14ac:dyDescent="0.25">
      <c r="AY2770"/>
      <c r="AZ2770"/>
      <c r="BL2770"/>
      <c r="BM2770"/>
      <c r="BZ2770"/>
    </row>
    <row r="2771" spans="51:78" x14ac:dyDescent="0.25">
      <c r="AY2771"/>
      <c r="AZ2771"/>
      <c r="BL2771"/>
      <c r="BM2771"/>
      <c r="BZ2771"/>
    </row>
    <row r="2772" spans="51:78" x14ac:dyDescent="0.25">
      <c r="AY2772"/>
      <c r="AZ2772"/>
      <c r="BL2772"/>
      <c r="BM2772"/>
      <c r="BZ2772"/>
    </row>
    <row r="2773" spans="51:78" x14ac:dyDescent="0.25">
      <c r="AY2773"/>
      <c r="AZ2773"/>
      <c r="BL2773"/>
      <c r="BM2773"/>
      <c r="BZ2773"/>
    </row>
    <row r="2774" spans="51:78" x14ac:dyDescent="0.25">
      <c r="AY2774"/>
      <c r="AZ2774"/>
      <c r="BL2774"/>
      <c r="BM2774"/>
      <c r="BZ2774"/>
    </row>
    <row r="2775" spans="51:78" x14ac:dyDescent="0.25">
      <c r="AY2775"/>
      <c r="AZ2775"/>
      <c r="BL2775"/>
      <c r="BM2775"/>
      <c r="BZ2775"/>
    </row>
    <row r="2776" spans="51:78" x14ac:dyDescent="0.25">
      <c r="AY2776"/>
      <c r="AZ2776"/>
      <c r="BL2776"/>
      <c r="BM2776"/>
      <c r="BZ2776"/>
    </row>
    <row r="2777" spans="51:78" x14ac:dyDescent="0.25">
      <c r="AY2777"/>
      <c r="AZ2777"/>
      <c r="BL2777"/>
      <c r="BM2777"/>
      <c r="BZ2777"/>
    </row>
    <row r="2778" spans="51:78" x14ac:dyDescent="0.25">
      <c r="AY2778"/>
      <c r="AZ2778"/>
      <c r="BL2778"/>
      <c r="BM2778"/>
      <c r="BZ2778"/>
    </row>
    <row r="2779" spans="51:78" x14ac:dyDescent="0.25">
      <c r="AY2779"/>
      <c r="AZ2779"/>
      <c r="BL2779"/>
      <c r="BM2779"/>
      <c r="BZ2779"/>
    </row>
    <row r="2780" spans="51:78" x14ac:dyDescent="0.25">
      <c r="AY2780"/>
      <c r="AZ2780"/>
      <c r="BL2780"/>
      <c r="BM2780"/>
      <c r="BZ2780"/>
    </row>
    <row r="2781" spans="51:78" x14ac:dyDescent="0.25">
      <c r="AY2781"/>
      <c r="AZ2781"/>
      <c r="BL2781"/>
      <c r="BM2781"/>
      <c r="BZ2781"/>
    </row>
    <row r="2782" spans="51:78" x14ac:dyDescent="0.25">
      <c r="AY2782"/>
      <c r="AZ2782"/>
      <c r="BL2782"/>
      <c r="BM2782"/>
      <c r="BZ2782"/>
    </row>
    <row r="2783" spans="51:78" x14ac:dyDescent="0.25">
      <c r="AY2783"/>
      <c r="AZ2783"/>
      <c r="BL2783"/>
      <c r="BM2783"/>
      <c r="BZ2783"/>
    </row>
    <row r="2784" spans="51:78" x14ac:dyDescent="0.25">
      <c r="AY2784"/>
      <c r="AZ2784"/>
      <c r="BL2784"/>
      <c r="BM2784"/>
      <c r="BZ2784"/>
    </row>
    <row r="2785" spans="51:78" x14ac:dyDescent="0.25">
      <c r="AY2785"/>
      <c r="AZ2785"/>
      <c r="BL2785"/>
      <c r="BM2785"/>
      <c r="BZ2785"/>
    </row>
    <row r="2786" spans="51:78" x14ac:dyDescent="0.25">
      <c r="AY2786"/>
      <c r="AZ2786"/>
      <c r="BL2786"/>
      <c r="BM2786"/>
      <c r="BZ2786"/>
    </row>
    <row r="2787" spans="51:78" x14ac:dyDescent="0.25">
      <c r="AY2787"/>
      <c r="AZ2787"/>
      <c r="BL2787"/>
      <c r="BM2787"/>
      <c r="BZ2787"/>
    </row>
    <row r="2788" spans="51:78" x14ac:dyDescent="0.25">
      <c r="AY2788"/>
      <c r="AZ2788"/>
      <c r="BL2788"/>
      <c r="BM2788"/>
      <c r="BZ2788"/>
    </row>
    <row r="2789" spans="51:78" x14ac:dyDescent="0.25">
      <c r="AY2789"/>
      <c r="AZ2789"/>
      <c r="BL2789"/>
      <c r="BM2789"/>
      <c r="BZ2789"/>
    </row>
    <row r="2790" spans="51:78" x14ac:dyDescent="0.25">
      <c r="AY2790"/>
      <c r="AZ2790"/>
      <c r="BL2790"/>
      <c r="BM2790"/>
      <c r="BZ2790"/>
    </row>
    <row r="2791" spans="51:78" x14ac:dyDescent="0.25">
      <c r="AY2791"/>
      <c r="AZ2791"/>
      <c r="BL2791"/>
      <c r="BM2791"/>
      <c r="BZ2791"/>
    </row>
    <row r="2792" spans="51:78" x14ac:dyDescent="0.25">
      <c r="AY2792"/>
      <c r="AZ2792"/>
      <c r="BL2792"/>
      <c r="BM2792"/>
      <c r="BZ2792"/>
    </row>
    <row r="2793" spans="51:78" x14ac:dyDescent="0.25">
      <c r="AY2793"/>
      <c r="AZ2793"/>
      <c r="BL2793"/>
      <c r="BM2793"/>
      <c r="BZ2793"/>
    </row>
    <row r="2794" spans="51:78" x14ac:dyDescent="0.25">
      <c r="AY2794"/>
      <c r="AZ2794"/>
      <c r="BL2794"/>
      <c r="BM2794"/>
      <c r="BZ2794"/>
    </row>
    <row r="2795" spans="51:78" x14ac:dyDescent="0.25">
      <c r="AY2795"/>
      <c r="AZ2795"/>
      <c r="BL2795"/>
      <c r="BM2795"/>
      <c r="BZ2795"/>
    </row>
    <row r="2796" spans="51:78" x14ac:dyDescent="0.25">
      <c r="AY2796"/>
      <c r="AZ2796"/>
      <c r="BL2796"/>
      <c r="BM2796"/>
      <c r="BZ2796"/>
    </row>
    <row r="2797" spans="51:78" x14ac:dyDescent="0.25">
      <c r="AY2797"/>
      <c r="AZ2797"/>
      <c r="BL2797"/>
      <c r="BM2797"/>
      <c r="BZ2797"/>
    </row>
    <row r="2798" spans="51:78" x14ac:dyDescent="0.25">
      <c r="AY2798"/>
      <c r="AZ2798"/>
      <c r="BL2798"/>
      <c r="BM2798"/>
      <c r="BZ2798"/>
    </row>
    <row r="2799" spans="51:78" x14ac:dyDescent="0.25">
      <c r="AY2799"/>
      <c r="AZ2799"/>
      <c r="BL2799"/>
      <c r="BM2799"/>
      <c r="BZ2799"/>
    </row>
    <row r="2800" spans="51:78" x14ac:dyDescent="0.25">
      <c r="AY2800"/>
      <c r="AZ2800"/>
      <c r="BL2800"/>
      <c r="BM2800"/>
      <c r="BZ2800"/>
    </row>
    <row r="2801" spans="51:78" x14ac:dyDescent="0.25">
      <c r="AY2801"/>
      <c r="AZ2801"/>
      <c r="BL2801"/>
      <c r="BM2801"/>
      <c r="BZ2801"/>
    </row>
    <row r="2802" spans="51:78" x14ac:dyDescent="0.25">
      <c r="AY2802"/>
      <c r="AZ2802"/>
      <c r="BL2802"/>
      <c r="BM2802"/>
      <c r="BZ2802"/>
    </row>
    <row r="2803" spans="51:78" x14ac:dyDescent="0.25">
      <c r="AY2803"/>
      <c r="AZ2803"/>
      <c r="BL2803"/>
      <c r="BM2803"/>
      <c r="BZ2803"/>
    </row>
    <row r="2804" spans="51:78" x14ac:dyDescent="0.25">
      <c r="AY2804"/>
      <c r="AZ2804"/>
      <c r="BL2804"/>
      <c r="BM2804"/>
      <c r="BZ2804"/>
    </row>
    <row r="2805" spans="51:78" x14ac:dyDescent="0.25">
      <c r="AY2805"/>
      <c r="AZ2805"/>
      <c r="BL2805"/>
      <c r="BM2805"/>
      <c r="BZ2805"/>
    </row>
    <row r="2806" spans="51:78" x14ac:dyDescent="0.25">
      <c r="AY2806"/>
      <c r="AZ2806"/>
      <c r="BL2806"/>
      <c r="BM2806"/>
      <c r="BZ2806"/>
    </row>
    <row r="2807" spans="51:78" x14ac:dyDescent="0.25">
      <c r="AY2807"/>
      <c r="AZ2807"/>
      <c r="BL2807"/>
      <c r="BM2807"/>
      <c r="BZ2807"/>
    </row>
    <row r="2808" spans="51:78" x14ac:dyDescent="0.25">
      <c r="AY2808"/>
      <c r="AZ2808"/>
      <c r="BL2808"/>
      <c r="BM2808"/>
      <c r="BZ2808"/>
    </row>
    <row r="2809" spans="51:78" x14ac:dyDescent="0.25">
      <c r="AY2809"/>
      <c r="AZ2809"/>
      <c r="BL2809"/>
      <c r="BM2809"/>
      <c r="BZ2809"/>
    </row>
    <row r="2810" spans="51:78" x14ac:dyDescent="0.25">
      <c r="AY2810"/>
      <c r="AZ2810"/>
      <c r="BL2810"/>
      <c r="BM2810"/>
      <c r="BZ2810"/>
    </row>
    <row r="2811" spans="51:78" x14ac:dyDescent="0.25">
      <c r="AY2811"/>
      <c r="AZ2811"/>
      <c r="BL2811"/>
      <c r="BM2811"/>
      <c r="BZ2811"/>
    </row>
    <row r="2812" spans="51:78" x14ac:dyDescent="0.25">
      <c r="AY2812"/>
      <c r="AZ2812"/>
      <c r="BL2812"/>
      <c r="BM2812"/>
      <c r="BZ2812"/>
    </row>
    <row r="2813" spans="51:78" x14ac:dyDescent="0.25">
      <c r="AY2813"/>
      <c r="AZ2813"/>
      <c r="BL2813"/>
      <c r="BM2813"/>
      <c r="BZ2813"/>
    </row>
    <row r="2814" spans="51:78" x14ac:dyDescent="0.25">
      <c r="AY2814"/>
      <c r="AZ2814"/>
      <c r="BL2814"/>
      <c r="BM2814"/>
      <c r="BZ2814"/>
    </row>
    <row r="2815" spans="51:78" x14ac:dyDescent="0.25">
      <c r="AY2815"/>
      <c r="AZ2815"/>
      <c r="BL2815"/>
      <c r="BM2815"/>
      <c r="BZ2815"/>
    </row>
    <row r="2816" spans="51:78" x14ac:dyDescent="0.25">
      <c r="AY2816"/>
      <c r="AZ2816"/>
      <c r="BL2816"/>
      <c r="BM2816"/>
      <c r="BZ2816"/>
    </row>
    <row r="2817" spans="51:78" x14ac:dyDescent="0.25">
      <c r="AY2817"/>
      <c r="AZ2817"/>
      <c r="BL2817"/>
      <c r="BM2817"/>
      <c r="BZ2817"/>
    </row>
    <row r="2818" spans="51:78" x14ac:dyDescent="0.25">
      <c r="AY2818"/>
      <c r="AZ2818"/>
      <c r="BL2818"/>
      <c r="BM2818"/>
      <c r="BZ2818"/>
    </row>
    <row r="2819" spans="51:78" x14ac:dyDescent="0.25">
      <c r="AY2819"/>
      <c r="AZ2819"/>
      <c r="BL2819"/>
      <c r="BM2819"/>
      <c r="BZ2819"/>
    </row>
    <row r="2820" spans="51:78" x14ac:dyDescent="0.25">
      <c r="AY2820"/>
      <c r="AZ2820"/>
      <c r="BL2820"/>
      <c r="BM2820"/>
      <c r="BZ2820"/>
    </row>
    <row r="2821" spans="51:78" x14ac:dyDescent="0.25">
      <c r="AY2821"/>
      <c r="AZ2821"/>
      <c r="BL2821"/>
      <c r="BM2821"/>
      <c r="BZ2821"/>
    </row>
    <row r="2822" spans="51:78" x14ac:dyDescent="0.25">
      <c r="AY2822"/>
      <c r="AZ2822"/>
      <c r="BL2822"/>
      <c r="BM2822"/>
      <c r="BZ2822"/>
    </row>
    <row r="2823" spans="51:78" x14ac:dyDescent="0.25">
      <c r="AY2823"/>
      <c r="AZ2823"/>
      <c r="BL2823"/>
      <c r="BM2823"/>
      <c r="BZ2823"/>
    </row>
    <row r="2824" spans="51:78" x14ac:dyDescent="0.25">
      <c r="AY2824"/>
      <c r="AZ2824"/>
      <c r="BL2824"/>
      <c r="BM2824"/>
      <c r="BZ2824"/>
    </row>
    <row r="2825" spans="51:78" x14ac:dyDescent="0.25">
      <c r="AY2825"/>
      <c r="AZ2825"/>
      <c r="BL2825"/>
      <c r="BM2825"/>
      <c r="BZ2825"/>
    </row>
    <row r="2826" spans="51:78" x14ac:dyDescent="0.25">
      <c r="AY2826"/>
      <c r="AZ2826"/>
      <c r="BL2826"/>
      <c r="BM2826"/>
      <c r="BZ2826"/>
    </row>
    <row r="2827" spans="51:78" x14ac:dyDescent="0.25">
      <c r="AY2827"/>
      <c r="AZ2827"/>
      <c r="BL2827"/>
      <c r="BM2827"/>
      <c r="BZ2827"/>
    </row>
    <row r="2828" spans="51:78" x14ac:dyDescent="0.25">
      <c r="AY2828"/>
      <c r="AZ2828"/>
      <c r="BL2828"/>
      <c r="BM2828"/>
      <c r="BZ2828"/>
    </row>
    <row r="2829" spans="51:78" x14ac:dyDescent="0.25">
      <c r="AY2829"/>
      <c r="AZ2829"/>
      <c r="BL2829"/>
      <c r="BM2829"/>
      <c r="BZ2829"/>
    </row>
    <row r="2830" spans="51:78" x14ac:dyDescent="0.25">
      <c r="AY2830"/>
      <c r="AZ2830"/>
      <c r="BL2830"/>
      <c r="BM2830"/>
      <c r="BZ2830"/>
    </row>
    <row r="2831" spans="51:78" x14ac:dyDescent="0.25">
      <c r="AY2831"/>
      <c r="AZ2831"/>
      <c r="BL2831"/>
      <c r="BM2831"/>
      <c r="BZ2831"/>
    </row>
    <row r="2832" spans="51:78" x14ac:dyDescent="0.25">
      <c r="AY2832"/>
      <c r="AZ2832"/>
      <c r="BL2832"/>
      <c r="BM2832"/>
      <c r="BZ2832"/>
    </row>
    <row r="2833" spans="51:78" x14ac:dyDescent="0.25">
      <c r="AY2833"/>
      <c r="AZ2833"/>
      <c r="BL2833"/>
      <c r="BM2833"/>
      <c r="BZ2833"/>
    </row>
    <row r="2834" spans="51:78" x14ac:dyDescent="0.25">
      <c r="AY2834"/>
      <c r="AZ2834"/>
      <c r="BL2834"/>
      <c r="BM2834"/>
      <c r="BZ2834"/>
    </row>
    <row r="2835" spans="51:78" x14ac:dyDescent="0.25">
      <c r="AY2835"/>
      <c r="AZ2835"/>
      <c r="BL2835"/>
      <c r="BM2835"/>
      <c r="BZ2835"/>
    </row>
    <row r="2836" spans="51:78" x14ac:dyDescent="0.25">
      <c r="AY2836"/>
      <c r="AZ2836"/>
      <c r="BL2836"/>
      <c r="BM2836"/>
      <c r="BZ2836"/>
    </row>
    <row r="2837" spans="51:78" x14ac:dyDescent="0.25">
      <c r="AY2837"/>
      <c r="AZ2837"/>
      <c r="BL2837"/>
      <c r="BM2837"/>
      <c r="BZ2837"/>
    </row>
    <row r="2838" spans="51:78" x14ac:dyDescent="0.25">
      <c r="AY2838"/>
      <c r="AZ2838"/>
      <c r="BL2838"/>
      <c r="BM2838"/>
      <c r="BZ2838"/>
    </row>
    <row r="2839" spans="51:78" x14ac:dyDescent="0.25">
      <c r="AY2839"/>
      <c r="AZ2839"/>
      <c r="BL2839"/>
      <c r="BM2839"/>
      <c r="BZ2839"/>
    </row>
    <row r="2840" spans="51:78" x14ac:dyDescent="0.25">
      <c r="AY2840"/>
      <c r="AZ2840"/>
      <c r="BL2840"/>
      <c r="BM2840"/>
      <c r="BZ2840"/>
    </row>
    <row r="2841" spans="51:78" x14ac:dyDescent="0.25">
      <c r="AY2841"/>
      <c r="AZ2841"/>
      <c r="BL2841"/>
      <c r="BM2841"/>
      <c r="BZ2841"/>
    </row>
    <row r="2842" spans="51:78" x14ac:dyDescent="0.25">
      <c r="AY2842"/>
      <c r="AZ2842"/>
      <c r="BL2842"/>
      <c r="BM2842"/>
      <c r="BZ2842"/>
    </row>
    <row r="2843" spans="51:78" x14ac:dyDescent="0.25">
      <c r="AY2843"/>
      <c r="AZ2843"/>
      <c r="BL2843"/>
      <c r="BM2843"/>
      <c r="BZ2843"/>
    </row>
    <row r="2844" spans="51:78" x14ac:dyDescent="0.25">
      <c r="AY2844"/>
      <c r="AZ2844"/>
      <c r="BL2844"/>
      <c r="BM2844"/>
      <c r="BZ2844"/>
    </row>
    <row r="2845" spans="51:78" x14ac:dyDescent="0.25">
      <c r="AY2845"/>
      <c r="AZ2845"/>
      <c r="BL2845"/>
      <c r="BM2845"/>
      <c r="BZ2845"/>
    </row>
    <row r="2846" spans="51:78" x14ac:dyDescent="0.25">
      <c r="AY2846"/>
      <c r="AZ2846"/>
      <c r="BL2846"/>
      <c r="BM2846"/>
      <c r="BZ2846"/>
    </row>
    <row r="2847" spans="51:78" x14ac:dyDescent="0.25">
      <c r="AY2847"/>
      <c r="AZ2847"/>
      <c r="BL2847"/>
      <c r="BM2847"/>
      <c r="BZ2847"/>
    </row>
    <row r="2848" spans="51:78" x14ac:dyDescent="0.25">
      <c r="AY2848"/>
      <c r="AZ2848"/>
      <c r="BL2848"/>
      <c r="BM2848"/>
      <c r="BZ2848"/>
    </row>
    <row r="2849" spans="51:78" x14ac:dyDescent="0.25">
      <c r="AY2849"/>
      <c r="AZ2849"/>
      <c r="BL2849"/>
      <c r="BM2849"/>
      <c r="BZ2849"/>
    </row>
    <row r="2850" spans="51:78" x14ac:dyDescent="0.25">
      <c r="AY2850"/>
      <c r="AZ2850"/>
      <c r="BL2850"/>
      <c r="BM2850"/>
      <c r="BZ2850"/>
    </row>
    <row r="2851" spans="51:78" x14ac:dyDescent="0.25">
      <c r="AY2851"/>
      <c r="AZ2851"/>
      <c r="BL2851"/>
      <c r="BM2851"/>
      <c r="BZ2851"/>
    </row>
    <row r="2852" spans="51:78" x14ac:dyDescent="0.25">
      <c r="AY2852"/>
      <c r="AZ2852"/>
      <c r="BL2852"/>
      <c r="BM2852"/>
      <c r="BZ2852"/>
    </row>
    <row r="2853" spans="51:78" x14ac:dyDescent="0.25">
      <c r="AY2853"/>
      <c r="AZ2853"/>
      <c r="BL2853"/>
      <c r="BM2853"/>
      <c r="BZ2853"/>
    </row>
    <row r="2854" spans="51:78" x14ac:dyDescent="0.25">
      <c r="AY2854"/>
      <c r="AZ2854"/>
      <c r="BL2854"/>
      <c r="BM2854"/>
      <c r="BZ2854"/>
    </row>
    <row r="2855" spans="51:78" x14ac:dyDescent="0.25">
      <c r="AY2855"/>
      <c r="AZ2855"/>
      <c r="BL2855"/>
      <c r="BM2855"/>
      <c r="BZ2855"/>
    </row>
    <row r="2856" spans="51:78" x14ac:dyDescent="0.25">
      <c r="AY2856"/>
      <c r="AZ2856"/>
      <c r="BL2856"/>
      <c r="BM2856"/>
      <c r="BZ2856"/>
    </row>
    <row r="2857" spans="51:78" x14ac:dyDescent="0.25">
      <c r="AY2857"/>
      <c r="AZ2857"/>
      <c r="BL2857"/>
      <c r="BM2857"/>
      <c r="BZ2857"/>
    </row>
    <row r="2858" spans="51:78" x14ac:dyDescent="0.25">
      <c r="AY2858"/>
      <c r="AZ2858"/>
      <c r="BL2858"/>
      <c r="BM2858"/>
      <c r="BZ2858"/>
    </row>
    <row r="2859" spans="51:78" x14ac:dyDescent="0.25">
      <c r="AY2859"/>
      <c r="AZ2859"/>
      <c r="BL2859"/>
      <c r="BM2859"/>
      <c r="BZ2859"/>
    </row>
    <row r="2860" spans="51:78" x14ac:dyDescent="0.25">
      <c r="AY2860"/>
      <c r="AZ2860"/>
      <c r="BL2860"/>
      <c r="BM2860"/>
      <c r="BZ2860"/>
    </row>
    <row r="2861" spans="51:78" x14ac:dyDescent="0.25">
      <c r="AY2861"/>
      <c r="AZ2861"/>
      <c r="BL2861"/>
      <c r="BM2861"/>
      <c r="BZ2861"/>
    </row>
    <row r="2862" spans="51:78" x14ac:dyDescent="0.25">
      <c r="AY2862"/>
      <c r="AZ2862"/>
      <c r="BL2862"/>
      <c r="BM2862"/>
      <c r="BZ2862"/>
    </row>
    <row r="2863" spans="51:78" x14ac:dyDescent="0.25">
      <c r="AY2863"/>
      <c r="AZ2863"/>
      <c r="BL2863"/>
      <c r="BM2863"/>
      <c r="BZ2863"/>
    </row>
    <row r="2864" spans="51:78" x14ac:dyDescent="0.25">
      <c r="AY2864"/>
      <c r="AZ2864"/>
      <c r="BL2864"/>
      <c r="BM2864"/>
      <c r="BZ2864"/>
    </row>
    <row r="2865" spans="51:78" x14ac:dyDescent="0.25">
      <c r="AY2865"/>
      <c r="AZ2865"/>
      <c r="BL2865"/>
      <c r="BM2865"/>
      <c r="BZ2865"/>
    </row>
    <row r="2866" spans="51:78" x14ac:dyDescent="0.25">
      <c r="AY2866"/>
      <c r="AZ2866"/>
      <c r="BL2866"/>
      <c r="BM2866"/>
      <c r="BZ2866"/>
    </row>
    <row r="2867" spans="51:78" x14ac:dyDescent="0.25">
      <c r="AY2867"/>
      <c r="AZ2867"/>
      <c r="BL2867"/>
      <c r="BM2867"/>
      <c r="BZ2867"/>
    </row>
    <row r="2868" spans="51:78" x14ac:dyDescent="0.25">
      <c r="AY2868"/>
      <c r="AZ2868"/>
      <c r="BL2868"/>
      <c r="BM2868"/>
      <c r="BZ2868"/>
    </row>
    <row r="2869" spans="51:78" x14ac:dyDescent="0.25">
      <c r="AY2869"/>
      <c r="AZ2869"/>
      <c r="BL2869"/>
      <c r="BM2869"/>
      <c r="BZ2869"/>
    </row>
    <row r="2870" spans="51:78" x14ac:dyDescent="0.25">
      <c r="AY2870"/>
      <c r="AZ2870"/>
      <c r="BL2870"/>
      <c r="BM2870"/>
      <c r="BZ2870"/>
    </row>
    <row r="2871" spans="51:78" x14ac:dyDescent="0.25">
      <c r="AY2871"/>
      <c r="AZ2871"/>
      <c r="BL2871"/>
      <c r="BM2871"/>
      <c r="BZ2871"/>
    </row>
    <row r="2872" spans="51:78" x14ac:dyDescent="0.25">
      <c r="AY2872"/>
      <c r="AZ2872"/>
      <c r="BL2872"/>
      <c r="BM2872"/>
      <c r="BZ2872"/>
    </row>
    <row r="2873" spans="51:78" x14ac:dyDescent="0.25">
      <c r="AY2873"/>
      <c r="AZ2873"/>
      <c r="BL2873"/>
      <c r="BM2873"/>
      <c r="BZ2873"/>
    </row>
    <row r="2874" spans="51:78" x14ac:dyDescent="0.25">
      <c r="AY2874"/>
      <c r="AZ2874"/>
      <c r="BL2874"/>
      <c r="BM2874"/>
      <c r="BZ2874"/>
    </row>
    <row r="2875" spans="51:78" x14ac:dyDescent="0.25">
      <c r="AY2875"/>
      <c r="AZ2875"/>
      <c r="BL2875"/>
      <c r="BM2875"/>
      <c r="BZ2875"/>
    </row>
    <row r="2876" spans="51:78" x14ac:dyDescent="0.25">
      <c r="AY2876"/>
      <c r="AZ2876"/>
      <c r="BL2876"/>
      <c r="BM2876"/>
      <c r="BZ2876"/>
    </row>
    <row r="2877" spans="51:78" x14ac:dyDescent="0.25">
      <c r="AY2877"/>
      <c r="AZ2877"/>
      <c r="BL2877"/>
      <c r="BM2877"/>
      <c r="BZ2877"/>
    </row>
    <row r="2878" spans="51:78" x14ac:dyDescent="0.25">
      <c r="AY2878"/>
      <c r="AZ2878"/>
      <c r="BL2878"/>
      <c r="BM2878"/>
      <c r="BZ2878"/>
    </row>
    <row r="2879" spans="51:78" x14ac:dyDescent="0.25">
      <c r="AY2879"/>
      <c r="AZ2879"/>
      <c r="BL2879"/>
      <c r="BM2879"/>
      <c r="BZ2879"/>
    </row>
    <row r="2880" spans="51:78" x14ac:dyDescent="0.25">
      <c r="AY2880"/>
      <c r="AZ2880"/>
      <c r="BL2880"/>
      <c r="BM2880"/>
      <c r="BZ2880"/>
    </row>
    <row r="2881" spans="51:78" x14ac:dyDescent="0.25">
      <c r="AY2881"/>
      <c r="AZ2881"/>
      <c r="BL2881"/>
      <c r="BM2881"/>
      <c r="BZ2881"/>
    </row>
    <row r="2882" spans="51:78" x14ac:dyDescent="0.25">
      <c r="AY2882"/>
      <c r="AZ2882"/>
      <c r="BL2882"/>
      <c r="BM2882"/>
      <c r="BZ2882"/>
    </row>
    <row r="2883" spans="51:78" x14ac:dyDescent="0.25">
      <c r="AY2883"/>
      <c r="AZ2883"/>
      <c r="BL2883"/>
      <c r="BM2883"/>
      <c r="BZ2883"/>
    </row>
    <row r="2884" spans="51:78" x14ac:dyDescent="0.25">
      <c r="AY2884"/>
      <c r="AZ2884"/>
      <c r="BL2884"/>
      <c r="BM2884"/>
      <c r="BZ2884"/>
    </row>
    <row r="2885" spans="51:78" x14ac:dyDescent="0.25">
      <c r="AY2885"/>
      <c r="AZ2885"/>
      <c r="BL2885"/>
      <c r="BM2885"/>
      <c r="BZ2885"/>
    </row>
    <row r="2886" spans="51:78" x14ac:dyDescent="0.25">
      <c r="AY2886"/>
      <c r="AZ2886"/>
      <c r="BL2886"/>
      <c r="BM2886"/>
      <c r="BZ2886"/>
    </row>
    <row r="2887" spans="51:78" x14ac:dyDescent="0.25">
      <c r="AY2887"/>
      <c r="AZ2887"/>
      <c r="BL2887"/>
      <c r="BM2887"/>
      <c r="BZ2887"/>
    </row>
    <row r="2888" spans="51:78" x14ac:dyDescent="0.25">
      <c r="AY2888"/>
      <c r="AZ2888"/>
      <c r="BL2888"/>
      <c r="BM2888"/>
      <c r="BZ2888"/>
    </row>
    <row r="2889" spans="51:78" x14ac:dyDescent="0.25">
      <c r="AY2889"/>
      <c r="AZ2889"/>
      <c r="BL2889"/>
      <c r="BM2889"/>
      <c r="BZ2889"/>
    </row>
    <row r="2890" spans="51:78" x14ac:dyDescent="0.25">
      <c r="AY2890"/>
      <c r="AZ2890"/>
      <c r="BL2890"/>
      <c r="BM2890"/>
      <c r="BZ2890"/>
    </row>
    <row r="2891" spans="51:78" x14ac:dyDescent="0.25">
      <c r="AY2891"/>
      <c r="AZ2891"/>
      <c r="BL2891"/>
      <c r="BM2891"/>
      <c r="BZ2891"/>
    </row>
    <row r="2892" spans="51:78" x14ac:dyDescent="0.25">
      <c r="AY2892"/>
      <c r="AZ2892"/>
      <c r="BL2892"/>
      <c r="BM2892"/>
      <c r="BZ2892"/>
    </row>
    <row r="2893" spans="51:78" x14ac:dyDescent="0.25">
      <c r="AY2893"/>
      <c r="AZ2893"/>
      <c r="BL2893"/>
      <c r="BM2893"/>
      <c r="BZ2893"/>
    </row>
    <row r="2894" spans="51:78" x14ac:dyDescent="0.25">
      <c r="AY2894"/>
      <c r="AZ2894"/>
      <c r="BL2894"/>
      <c r="BM2894"/>
      <c r="BZ2894"/>
    </row>
    <row r="2895" spans="51:78" x14ac:dyDescent="0.25">
      <c r="AY2895"/>
      <c r="AZ2895"/>
      <c r="BL2895"/>
      <c r="BM2895"/>
      <c r="BZ2895"/>
    </row>
    <row r="2896" spans="51:78" x14ac:dyDescent="0.25">
      <c r="AY2896"/>
      <c r="AZ2896"/>
      <c r="BL2896"/>
      <c r="BM2896"/>
      <c r="BZ2896"/>
    </row>
    <row r="2897" spans="51:78" x14ac:dyDescent="0.25">
      <c r="AY2897"/>
      <c r="AZ2897"/>
      <c r="BL2897"/>
      <c r="BM2897"/>
      <c r="BZ2897"/>
    </row>
    <row r="2898" spans="51:78" x14ac:dyDescent="0.25">
      <c r="AY2898"/>
      <c r="AZ2898"/>
      <c r="BL2898"/>
      <c r="BM2898"/>
      <c r="BZ2898"/>
    </row>
    <row r="2899" spans="51:78" x14ac:dyDescent="0.25">
      <c r="AY2899"/>
      <c r="AZ2899"/>
      <c r="BL2899"/>
      <c r="BM2899"/>
      <c r="BZ2899"/>
    </row>
    <row r="2900" spans="51:78" x14ac:dyDescent="0.25">
      <c r="AY2900"/>
      <c r="AZ2900"/>
      <c r="BL2900"/>
      <c r="BM2900"/>
      <c r="BZ2900"/>
    </row>
    <row r="2901" spans="51:78" x14ac:dyDescent="0.25">
      <c r="AY2901"/>
      <c r="AZ2901"/>
      <c r="BL2901"/>
      <c r="BM2901"/>
      <c r="BZ2901"/>
    </row>
    <row r="2902" spans="51:78" x14ac:dyDescent="0.25">
      <c r="AY2902"/>
      <c r="AZ2902"/>
      <c r="BL2902"/>
      <c r="BM2902"/>
      <c r="BZ2902"/>
    </row>
    <row r="2903" spans="51:78" x14ac:dyDescent="0.25">
      <c r="AY2903"/>
      <c r="AZ2903"/>
      <c r="BL2903"/>
      <c r="BM2903"/>
      <c r="BZ2903"/>
    </row>
    <row r="2904" spans="51:78" x14ac:dyDescent="0.25">
      <c r="AY2904"/>
      <c r="AZ2904"/>
      <c r="BL2904"/>
      <c r="BM2904"/>
      <c r="BZ2904"/>
    </row>
    <row r="2905" spans="51:78" x14ac:dyDescent="0.25">
      <c r="AY2905"/>
      <c r="AZ2905"/>
      <c r="BL2905"/>
      <c r="BM2905"/>
      <c r="BZ2905"/>
    </row>
    <row r="2906" spans="51:78" x14ac:dyDescent="0.25">
      <c r="AY2906"/>
      <c r="AZ2906"/>
      <c r="BL2906"/>
      <c r="BM2906"/>
      <c r="BZ2906"/>
    </row>
    <row r="2907" spans="51:78" x14ac:dyDescent="0.25">
      <c r="AY2907"/>
      <c r="AZ2907"/>
      <c r="BL2907"/>
      <c r="BM2907"/>
      <c r="BZ2907"/>
    </row>
    <row r="2908" spans="51:78" x14ac:dyDescent="0.25">
      <c r="AY2908"/>
      <c r="AZ2908"/>
      <c r="BL2908"/>
      <c r="BM2908"/>
      <c r="BZ2908"/>
    </row>
    <row r="2909" spans="51:78" x14ac:dyDescent="0.25">
      <c r="AY2909"/>
      <c r="AZ2909"/>
      <c r="BL2909"/>
      <c r="BM2909"/>
      <c r="BZ2909"/>
    </row>
    <row r="2910" spans="51:78" x14ac:dyDescent="0.25">
      <c r="AY2910"/>
      <c r="AZ2910"/>
      <c r="BL2910"/>
      <c r="BM2910"/>
      <c r="BZ2910"/>
    </row>
    <row r="2911" spans="51:78" x14ac:dyDescent="0.25">
      <c r="AY2911"/>
      <c r="AZ2911"/>
      <c r="BL2911"/>
      <c r="BM2911"/>
      <c r="BZ2911"/>
    </row>
    <row r="2912" spans="51:78" x14ac:dyDescent="0.25">
      <c r="AY2912"/>
      <c r="AZ2912"/>
      <c r="BL2912"/>
      <c r="BM2912"/>
      <c r="BZ2912"/>
    </row>
    <row r="2913" spans="51:78" x14ac:dyDescent="0.25">
      <c r="AY2913"/>
      <c r="AZ2913"/>
      <c r="BL2913"/>
      <c r="BM2913"/>
      <c r="BZ2913"/>
    </row>
    <row r="2914" spans="51:78" x14ac:dyDescent="0.25">
      <c r="AY2914"/>
      <c r="AZ2914"/>
      <c r="BL2914"/>
      <c r="BM2914"/>
      <c r="BZ2914"/>
    </row>
    <row r="2915" spans="51:78" x14ac:dyDescent="0.25">
      <c r="AY2915"/>
      <c r="AZ2915"/>
      <c r="BL2915"/>
      <c r="BM2915"/>
      <c r="BZ2915"/>
    </row>
    <row r="2916" spans="51:78" x14ac:dyDescent="0.25">
      <c r="AY2916"/>
      <c r="AZ2916"/>
      <c r="BL2916"/>
      <c r="BM2916"/>
      <c r="BZ2916"/>
    </row>
    <row r="2917" spans="51:78" x14ac:dyDescent="0.25">
      <c r="AY2917"/>
      <c r="AZ2917"/>
      <c r="BL2917"/>
      <c r="BM2917"/>
      <c r="BZ2917"/>
    </row>
    <row r="2918" spans="51:78" x14ac:dyDescent="0.25">
      <c r="AY2918"/>
      <c r="AZ2918"/>
      <c r="BL2918"/>
      <c r="BM2918"/>
      <c r="BZ2918"/>
    </row>
    <row r="2919" spans="51:78" x14ac:dyDescent="0.25">
      <c r="AY2919"/>
      <c r="AZ2919"/>
      <c r="BL2919"/>
      <c r="BM2919"/>
      <c r="BZ2919"/>
    </row>
    <row r="2920" spans="51:78" x14ac:dyDescent="0.25">
      <c r="AY2920"/>
      <c r="AZ2920"/>
      <c r="BL2920"/>
      <c r="BM2920"/>
      <c r="BZ2920"/>
    </row>
    <row r="2921" spans="51:78" x14ac:dyDescent="0.25">
      <c r="AY2921"/>
      <c r="AZ2921"/>
      <c r="BL2921"/>
      <c r="BM2921"/>
      <c r="BZ2921"/>
    </row>
    <row r="2922" spans="51:78" x14ac:dyDescent="0.25">
      <c r="AY2922"/>
      <c r="AZ2922"/>
      <c r="BL2922"/>
      <c r="BM2922"/>
      <c r="BZ2922"/>
    </row>
    <row r="2923" spans="51:78" x14ac:dyDescent="0.25">
      <c r="AY2923"/>
      <c r="AZ2923"/>
      <c r="BL2923"/>
      <c r="BM2923"/>
      <c r="BZ2923"/>
    </row>
    <row r="2924" spans="51:78" x14ac:dyDescent="0.25">
      <c r="AY2924"/>
      <c r="AZ2924"/>
      <c r="BL2924"/>
      <c r="BM2924"/>
      <c r="BZ2924"/>
    </row>
    <row r="2925" spans="51:78" x14ac:dyDescent="0.25">
      <c r="AY2925"/>
      <c r="AZ2925"/>
      <c r="BL2925"/>
      <c r="BM2925"/>
      <c r="BZ2925"/>
    </row>
    <row r="2926" spans="51:78" x14ac:dyDescent="0.25">
      <c r="AY2926"/>
      <c r="AZ2926"/>
      <c r="BL2926"/>
      <c r="BM2926"/>
      <c r="BZ2926"/>
    </row>
    <row r="2927" spans="51:78" x14ac:dyDescent="0.25">
      <c r="AY2927"/>
      <c r="AZ2927"/>
      <c r="BL2927"/>
      <c r="BM2927"/>
      <c r="BZ2927"/>
    </row>
    <row r="2928" spans="51:78" x14ac:dyDescent="0.25">
      <c r="AY2928"/>
      <c r="AZ2928"/>
      <c r="BL2928"/>
      <c r="BM2928"/>
      <c r="BZ2928"/>
    </row>
    <row r="2929" spans="51:78" x14ac:dyDescent="0.25">
      <c r="AY2929"/>
      <c r="AZ2929"/>
      <c r="BL2929"/>
      <c r="BM2929"/>
      <c r="BZ2929"/>
    </row>
    <row r="2930" spans="51:78" x14ac:dyDescent="0.25">
      <c r="AY2930"/>
      <c r="AZ2930"/>
      <c r="BL2930"/>
      <c r="BM2930"/>
      <c r="BZ2930"/>
    </row>
    <row r="2931" spans="51:78" x14ac:dyDescent="0.25">
      <c r="AY2931"/>
      <c r="AZ2931"/>
      <c r="BL2931"/>
      <c r="BM2931"/>
      <c r="BZ2931"/>
    </row>
    <row r="2932" spans="51:78" x14ac:dyDescent="0.25">
      <c r="AY2932"/>
      <c r="AZ2932"/>
      <c r="BL2932"/>
      <c r="BM2932"/>
      <c r="BZ2932"/>
    </row>
    <row r="2933" spans="51:78" x14ac:dyDescent="0.25">
      <c r="AY2933"/>
      <c r="AZ2933"/>
      <c r="BL2933"/>
      <c r="BM2933"/>
      <c r="BZ2933"/>
    </row>
    <row r="2934" spans="51:78" x14ac:dyDescent="0.25">
      <c r="AY2934"/>
      <c r="AZ2934"/>
      <c r="BL2934"/>
      <c r="BM2934"/>
      <c r="BZ2934"/>
    </row>
    <row r="2935" spans="51:78" x14ac:dyDescent="0.25">
      <c r="AY2935"/>
      <c r="AZ2935"/>
      <c r="BL2935"/>
      <c r="BM2935"/>
      <c r="BZ2935"/>
    </row>
    <row r="2936" spans="51:78" x14ac:dyDescent="0.25">
      <c r="AY2936"/>
      <c r="AZ2936"/>
      <c r="BL2936"/>
      <c r="BM2936"/>
      <c r="BZ2936"/>
    </row>
    <row r="2937" spans="51:78" x14ac:dyDescent="0.25">
      <c r="AY2937"/>
      <c r="AZ2937"/>
      <c r="BL2937"/>
      <c r="BM2937"/>
      <c r="BZ2937"/>
    </row>
    <row r="2938" spans="51:78" x14ac:dyDescent="0.25">
      <c r="AY2938"/>
      <c r="AZ2938"/>
      <c r="BL2938"/>
      <c r="BM2938"/>
      <c r="BZ2938"/>
    </row>
    <row r="2939" spans="51:78" x14ac:dyDescent="0.25">
      <c r="AY2939"/>
      <c r="AZ2939"/>
      <c r="BL2939"/>
      <c r="BM2939"/>
      <c r="BZ2939"/>
    </row>
    <row r="2940" spans="51:78" x14ac:dyDescent="0.25">
      <c r="AY2940"/>
      <c r="AZ2940"/>
      <c r="BL2940"/>
      <c r="BM2940"/>
      <c r="BZ2940"/>
    </row>
    <row r="2941" spans="51:78" x14ac:dyDescent="0.25">
      <c r="AY2941"/>
      <c r="AZ2941"/>
      <c r="BL2941"/>
      <c r="BM2941"/>
      <c r="BZ2941"/>
    </row>
    <row r="2942" spans="51:78" x14ac:dyDescent="0.25">
      <c r="AY2942"/>
      <c r="AZ2942"/>
      <c r="BL2942"/>
      <c r="BM2942"/>
      <c r="BZ2942"/>
    </row>
    <row r="2943" spans="51:78" x14ac:dyDescent="0.25">
      <c r="AY2943"/>
      <c r="AZ2943"/>
      <c r="BL2943"/>
      <c r="BM2943"/>
      <c r="BZ2943"/>
    </row>
    <row r="2944" spans="51:78" x14ac:dyDescent="0.25">
      <c r="AY2944"/>
      <c r="AZ2944"/>
      <c r="BL2944"/>
      <c r="BM2944"/>
      <c r="BZ2944"/>
    </row>
    <row r="2945" spans="51:78" x14ac:dyDescent="0.25">
      <c r="AY2945"/>
      <c r="AZ2945"/>
      <c r="BL2945"/>
      <c r="BM2945"/>
      <c r="BZ2945"/>
    </row>
    <row r="2946" spans="51:78" x14ac:dyDescent="0.25">
      <c r="AY2946"/>
      <c r="AZ2946"/>
      <c r="BL2946"/>
      <c r="BM2946"/>
      <c r="BZ2946"/>
    </row>
    <row r="2947" spans="51:78" x14ac:dyDescent="0.25">
      <c r="AY2947"/>
      <c r="AZ2947"/>
      <c r="BL2947"/>
      <c r="BM2947"/>
      <c r="BZ2947"/>
    </row>
    <row r="2948" spans="51:78" x14ac:dyDescent="0.25">
      <c r="AY2948"/>
      <c r="AZ2948"/>
      <c r="BL2948"/>
      <c r="BM2948"/>
      <c r="BZ2948"/>
    </row>
    <row r="2949" spans="51:78" x14ac:dyDescent="0.25">
      <c r="AY2949"/>
      <c r="AZ2949"/>
      <c r="BL2949"/>
      <c r="BM2949"/>
      <c r="BZ2949"/>
    </row>
    <row r="2950" spans="51:78" x14ac:dyDescent="0.25">
      <c r="AY2950"/>
      <c r="AZ2950"/>
      <c r="BL2950"/>
      <c r="BM2950"/>
      <c r="BZ2950"/>
    </row>
    <row r="2951" spans="51:78" x14ac:dyDescent="0.25">
      <c r="AY2951"/>
      <c r="AZ2951"/>
      <c r="BL2951"/>
      <c r="BM2951"/>
      <c r="BZ2951"/>
    </row>
    <row r="2952" spans="51:78" x14ac:dyDescent="0.25">
      <c r="AY2952"/>
      <c r="AZ2952"/>
      <c r="BL2952"/>
      <c r="BM2952"/>
      <c r="BZ2952"/>
    </row>
    <row r="2953" spans="51:78" x14ac:dyDescent="0.25">
      <c r="AY2953"/>
      <c r="AZ2953"/>
      <c r="BL2953"/>
      <c r="BM2953"/>
      <c r="BZ2953"/>
    </row>
    <row r="2954" spans="51:78" x14ac:dyDescent="0.25">
      <c r="AY2954"/>
      <c r="AZ2954"/>
      <c r="BL2954"/>
      <c r="BM2954"/>
      <c r="BZ2954"/>
    </row>
    <row r="2955" spans="51:78" x14ac:dyDescent="0.25">
      <c r="AY2955"/>
      <c r="AZ2955"/>
      <c r="BL2955"/>
      <c r="BM2955"/>
      <c r="BZ2955"/>
    </row>
    <row r="2956" spans="51:78" x14ac:dyDescent="0.25">
      <c r="AY2956"/>
      <c r="AZ2956"/>
      <c r="BL2956"/>
      <c r="BM2956"/>
      <c r="BZ2956"/>
    </row>
    <row r="2957" spans="51:78" x14ac:dyDescent="0.25">
      <c r="AY2957"/>
      <c r="AZ2957"/>
      <c r="BL2957"/>
      <c r="BM2957"/>
      <c r="BZ2957"/>
    </row>
    <row r="2958" spans="51:78" x14ac:dyDescent="0.25">
      <c r="AY2958"/>
      <c r="AZ2958"/>
      <c r="BL2958"/>
      <c r="BM2958"/>
      <c r="BZ2958"/>
    </row>
    <row r="2959" spans="51:78" x14ac:dyDescent="0.25">
      <c r="AY2959"/>
      <c r="AZ2959"/>
      <c r="BL2959"/>
      <c r="BM2959"/>
      <c r="BZ2959"/>
    </row>
    <row r="2960" spans="51:78" x14ac:dyDescent="0.25">
      <c r="AY2960"/>
      <c r="AZ2960"/>
      <c r="BL2960"/>
      <c r="BM2960"/>
      <c r="BZ2960"/>
    </row>
    <row r="2961" spans="51:78" x14ac:dyDescent="0.25">
      <c r="AY2961"/>
      <c r="AZ2961"/>
      <c r="BL2961"/>
      <c r="BM2961"/>
      <c r="BZ2961"/>
    </row>
    <row r="2962" spans="51:78" x14ac:dyDescent="0.25">
      <c r="AY2962"/>
      <c r="AZ2962"/>
      <c r="BL2962"/>
      <c r="BM2962"/>
      <c r="BZ2962"/>
    </row>
    <row r="2963" spans="51:78" x14ac:dyDescent="0.25">
      <c r="AY2963"/>
      <c r="AZ2963"/>
      <c r="BL2963"/>
      <c r="BM2963"/>
      <c r="BZ2963"/>
    </row>
    <row r="2964" spans="51:78" x14ac:dyDescent="0.25">
      <c r="AY2964"/>
      <c r="AZ2964"/>
      <c r="BL2964"/>
      <c r="BM2964"/>
      <c r="BZ2964"/>
    </row>
    <row r="2965" spans="51:78" x14ac:dyDescent="0.25">
      <c r="AY2965"/>
      <c r="AZ2965"/>
      <c r="BL2965"/>
      <c r="BM2965"/>
      <c r="BZ2965"/>
    </row>
    <row r="2966" spans="51:78" x14ac:dyDescent="0.25">
      <c r="AY2966"/>
      <c r="AZ2966"/>
      <c r="BL2966"/>
      <c r="BM2966"/>
      <c r="BZ2966"/>
    </row>
    <row r="2967" spans="51:78" x14ac:dyDescent="0.25">
      <c r="AY2967"/>
      <c r="AZ2967"/>
      <c r="BL2967"/>
      <c r="BM2967"/>
      <c r="BZ2967"/>
    </row>
    <row r="2968" spans="51:78" x14ac:dyDescent="0.25">
      <c r="AY2968"/>
      <c r="AZ2968"/>
      <c r="BL2968"/>
      <c r="BM2968"/>
      <c r="BZ2968"/>
    </row>
    <row r="2969" spans="51:78" x14ac:dyDescent="0.25">
      <c r="AY2969"/>
      <c r="AZ2969"/>
      <c r="BL2969"/>
      <c r="BM2969"/>
      <c r="BZ2969"/>
    </row>
    <row r="2970" spans="51:78" x14ac:dyDescent="0.25">
      <c r="AY2970"/>
      <c r="AZ2970"/>
      <c r="BL2970"/>
      <c r="BM2970"/>
      <c r="BZ2970"/>
    </row>
    <row r="2971" spans="51:78" x14ac:dyDescent="0.25">
      <c r="AY2971"/>
      <c r="AZ2971"/>
      <c r="BL2971"/>
      <c r="BM2971"/>
      <c r="BZ2971"/>
    </row>
    <row r="2972" spans="51:78" x14ac:dyDescent="0.25">
      <c r="AY2972"/>
      <c r="AZ2972"/>
      <c r="BL2972"/>
      <c r="BM2972"/>
      <c r="BZ2972"/>
    </row>
    <row r="2973" spans="51:78" x14ac:dyDescent="0.25">
      <c r="AY2973"/>
      <c r="AZ2973"/>
      <c r="BL2973"/>
      <c r="BM2973"/>
      <c r="BZ2973"/>
    </row>
    <row r="2974" spans="51:78" x14ac:dyDescent="0.25">
      <c r="AY2974"/>
      <c r="AZ2974"/>
      <c r="BL2974"/>
      <c r="BM2974"/>
      <c r="BZ2974"/>
    </row>
    <row r="2975" spans="51:78" x14ac:dyDescent="0.25">
      <c r="AY2975"/>
      <c r="AZ2975"/>
      <c r="BL2975"/>
      <c r="BM2975"/>
      <c r="BZ2975"/>
    </row>
    <row r="2976" spans="51:78" x14ac:dyDescent="0.25">
      <c r="AY2976"/>
      <c r="AZ2976"/>
      <c r="BL2976"/>
      <c r="BM2976"/>
      <c r="BZ2976"/>
    </row>
    <row r="2977" spans="51:78" x14ac:dyDescent="0.25">
      <c r="AY2977"/>
      <c r="AZ2977"/>
      <c r="BL2977"/>
      <c r="BM2977"/>
      <c r="BZ2977"/>
    </row>
    <row r="2978" spans="51:78" x14ac:dyDescent="0.25">
      <c r="AY2978"/>
      <c r="AZ2978"/>
      <c r="BL2978"/>
      <c r="BM2978"/>
      <c r="BZ2978"/>
    </row>
    <row r="2979" spans="51:78" x14ac:dyDescent="0.25">
      <c r="AY2979"/>
      <c r="AZ2979"/>
      <c r="BL2979"/>
      <c r="BM2979"/>
      <c r="BZ2979"/>
    </row>
    <row r="2980" spans="51:78" x14ac:dyDescent="0.25">
      <c r="AY2980"/>
      <c r="AZ2980"/>
      <c r="BL2980"/>
      <c r="BM2980"/>
      <c r="BZ2980"/>
    </row>
    <row r="2981" spans="51:78" x14ac:dyDescent="0.25">
      <c r="AY2981"/>
      <c r="AZ2981"/>
      <c r="BL2981"/>
      <c r="BM2981"/>
      <c r="BZ2981"/>
    </row>
    <row r="2982" spans="51:78" x14ac:dyDescent="0.25">
      <c r="AY2982"/>
      <c r="AZ2982"/>
      <c r="BL2982"/>
      <c r="BM2982"/>
      <c r="BZ2982"/>
    </row>
    <row r="2983" spans="51:78" x14ac:dyDescent="0.25">
      <c r="AY2983"/>
      <c r="AZ2983"/>
      <c r="BL2983"/>
      <c r="BM2983"/>
      <c r="BZ2983"/>
    </row>
    <row r="2984" spans="51:78" x14ac:dyDescent="0.25">
      <c r="AY2984"/>
      <c r="AZ2984"/>
      <c r="BL2984"/>
      <c r="BM2984"/>
      <c r="BZ2984"/>
    </row>
    <row r="2985" spans="51:78" x14ac:dyDescent="0.25">
      <c r="AY2985"/>
      <c r="AZ2985"/>
      <c r="BL2985"/>
      <c r="BM2985"/>
      <c r="BZ2985"/>
    </row>
    <row r="2986" spans="51:78" x14ac:dyDescent="0.25">
      <c r="AY2986"/>
      <c r="AZ2986"/>
      <c r="BL2986"/>
      <c r="BM2986"/>
      <c r="BZ2986"/>
    </row>
    <row r="2987" spans="51:78" x14ac:dyDescent="0.25">
      <c r="AY2987"/>
      <c r="AZ2987"/>
      <c r="BL2987"/>
      <c r="BM2987"/>
      <c r="BZ2987"/>
    </row>
    <row r="2988" spans="51:78" x14ac:dyDescent="0.25">
      <c r="AY2988"/>
      <c r="AZ2988"/>
      <c r="BL2988"/>
      <c r="BM2988"/>
      <c r="BZ2988"/>
    </row>
    <row r="2989" spans="51:78" x14ac:dyDescent="0.25">
      <c r="AY2989"/>
      <c r="AZ2989"/>
      <c r="BL2989"/>
      <c r="BM2989"/>
      <c r="BZ2989"/>
    </row>
    <row r="2990" spans="51:78" x14ac:dyDescent="0.25">
      <c r="AY2990"/>
      <c r="AZ2990"/>
      <c r="BL2990"/>
      <c r="BM2990"/>
      <c r="BZ2990"/>
    </row>
    <row r="2991" spans="51:78" x14ac:dyDescent="0.25">
      <c r="AY2991"/>
      <c r="AZ2991"/>
      <c r="BL2991"/>
      <c r="BM2991"/>
      <c r="BZ2991"/>
    </row>
    <row r="2992" spans="51:78" x14ac:dyDescent="0.25">
      <c r="AY2992"/>
      <c r="AZ2992"/>
      <c r="BL2992"/>
      <c r="BM2992"/>
      <c r="BZ2992"/>
    </row>
    <row r="2993" spans="51:78" x14ac:dyDescent="0.25">
      <c r="AY2993"/>
      <c r="AZ2993"/>
      <c r="BL2993"/>
      <c r="BM2993"/>
      <c r="BZ2993"/>
    </row>
    <row r="2994" spans="51:78" x14ac:dyDescent="0.25">
      <c r="AY2994"/>
      <c r="AZ2994"/>
      <c r="BL2994"/>
      <c r="BM2994"/>
      <c r="BZ2994"/>
    </row>
    <row r="2995" spans="51:78" x14ac:dyDescent="0.25">
      <c r="AY2995"/>
      <c r="AZ2995"/>
      <c r="BL2995"/>
      <c r="BM2995"/>
      <c r="BZ2995"/>
    </row>
    <row r="2996" spans="51:78" x14ac:dyDescent="0.25">
      <c r="AY2996"/>
      <c r="AZ2996"/>
      <c r="BL2996"/>
      <c r="BM2996"/>
      <c r="BZ2996"/>
    </row>
    <row r="2997" spans="51:78" x14ac:dyDescent="0.25">
      <c r="AY2997"/>
      <c r="AZ2997"/>
      <c r="BL2997"/>
      <c r="BM2997"/>
      <c r="BZ2997"/>
    </row>
    <row r="2998" spans="51:78" x14ac:dyDescent="0.25">
      <c r="AY2998"/>
      <c r="AZ2998"/>
      <c r="BL2998"/>
      <c r="BM2998"/>
      <c r="BZ2998"/>
    </row>
    <row r="2999" spans="51:78" x14ac:dyDescent="0.25">
      <c r="AY2999"/>
      <c r="AZ2999"/>
      <c r="BL2999"/>
      <c r="BM2999"/>
      <c r="BZ2999"/>
    </row>
    <row r="3000" spans="51:78" x14ac:dyDescent="0.25">
      <c r="AY3000"/>
      <c r="AZ3000"/>
      <c r="BL3000"/>
      <c r="BM3000"/>
      <c r="BZ3000"/>
    </row>
    <row r="3001" spans="51:78" x14ac:dyDescent="0.25">
      <c r="AY3001"/>
      <c r="AZ3001"/>
      <c r="BL3001"/>
      <c r="BM3001"/>
      <c r="BZ3001"/>
    </row>
    <row r="3002" spans="51:78" x14ac:dyDescent="0.25">
      <c r="AY3002"/>
      <c r="AZ3002"/>
      <c r="BL3002"/>
      <c r="BM3002"/>
      <c r="BZ3002"/>
    </row>
    <row r="3003" spans="51:78" x14ac:dyDescent="0.25">
      <c r="AY3003"/>
      <c r="AZ3003"/>
      <c r="BL3003"/>
      <c r="BM3003"/>
      <c r="BZ3003"/>
    </row>
    <row r="3004" spans="51:78" x14ac:dyDescent="0.25">
      <c r="AY3004"/>
      <c r="AZ3004"/>
      <c r="BL3004"/>
      <c r="BM3004"/>
      <c r="BZ3004"/>
    </row>
    <row r="3005" spans="51:78" x14ac:dyDescent="0.25">
      <c r="AY3005"/>
      <c r="AZ3005"/>
      <c r="BL3005"/>
      <c r="BM3005"/>
      <c r="BZ3005"/>
    </row>
    <row r="3006" spans="51:78" x14ac:dyDescent="0.25">
      <c r="AY3006"/>
      <c r="AZ3006"/>
      <c r="BL3006"/>
      <c r="BM3006"/>
      <c r="BZ3006"/>
    </row>
    <row r="3007" spans="51:78" x14ac:dyDescent="0.25">
      <c r="AY3007"/>
      <c r="AZ3007"/>
      <c r="BL3007"/>
      <c r="BM3007"/>
      <c r="BZ3007"/>
    </row>
    <row r="3008" spans="51:78" x14ac:dyDescent="0.25">
      <c r="AY3008"/>
      <c r="AZ3008"/>
      <c r="BL3008"/>
      <c r="BM3008"/>
      <c r="BZ3008"/>
    </row>
    <row r="3009" spans="51:78" x14ac:dyDescent="0.25">
      <c r="AY3009"/>
      <c r="AZ3009"/>
      <c r="BL3009"/>
      <c r="BM3009"/>
      <c r="BZ3009"/>
    </row>
    <row r="3010" spans="51:78" x14ac:dyDescent="0.25">
      <c r="AY3010"/>
      <c r="AZ3010"/>
      <c r="BL3010"/>
      <c r="BM3010"/>
      <c r="BZ3010"/>
    </row>
    <row r="3011" spans="51:78" x14ac:dyDescent="0.25">
      <c r="AY3011"/>
      <c r="AZ3011"/>
      <c r="BL3011"/>
      <c r="BM3011"/>
      <c r="BZ3011"/>
    </row>
    <row r="3012" spans="51:78" x14ac:dyDescent="0.25">
      <c r="AY3012"/>
      <c r="AZ3012"/>
      <c r="BL3012"/>
      <c r="BM3012"/>
      <c r="BZ3012"/>
    </row>
    <row r="3013" spans="51:78" x14ac:dyDescent="0.25">
      <c r="AY3013"/>
      <c r="AZ3013"/>
      <c r="BL3013"/>
      <c r="BM3013"/>
      <c r="BZ3013"/>
    </row>
    <row r="3014" spans="51:78" x14ac:dyDescent="0.25">
      <c r="AY3014"/>
      <c r="AZ3014"/>
      <c r="BL3014"/>
      <c r="BM3014"/>
      <c r="BZ3014"/>
    </row>
    <row r="3015" spans="51:78" x14ac:dyDescent="0.25">
      <c r="AY3015"/>
      <c r="AZ3015"/>
      <c r="BL3015"/>
      <c r="BM3015"/>
      <c r="BZ3015"/>
    </row>
    <row r="3016" spans="51:78" x14ac:dyDescent="0.25">
      <c r="AY3016"/>
      <c r="AZ3016"/>
      <c r="BL3016"/>
      <c r="BM3016"/>
      <c r="BZ3016"/>
    </row>
    <row r="3017" spans="51:78" x14ac:dyDescent="0.25">
      <c r="AY3017"/>
      <c r="AZ3017"/>
      <c r="BL3017"/>
      <c r="BM3017"/>
      <c r="BZ3017"/>
    </row>
    <row r="3018" spans="51:78" x14ac:dyDescent="0.25">
      <c r="AY3018"/>
      <c r="AZ3018"/>
      <c r="BL3018"/>
      <c r="BM3018"/>
      <c r="BZ3018"/>
    </row>
    <row r="3019" spans="51:78" x14ac:dyDescent="0.25">
      <c r="AY3019"/>
      <c r="AZ3019"/>
      <c r="BL3019"/>
      <c r="BM3019"/>
      <c r="BZ3019"/>
    </row>
    <row r="3020" spans="51:78" x14ac:dyDescent="0.25">
      <c r="AY3020"/>
      <c r="AZ3020"/>
      <c r="BL3020"/>
      <c r="BM3020"/>
      <c r="BZ3020"/>
    </row>
    <row r="3021" spans="51:78" x14ac:dyDescent="0.25">
      <c r="AY3021"/>
      <c r="AZ3021"/>
      <c r="BL3021"/>
      <c r="BM3021"/>
      <c r="BZ3021"/>
    </row>
    <row r="3022" spans="51:78" x14ac:dyDescent="0.25">
      <c r="AY3022"/>
      <c r="AZ3022"/>
      <c r="BL3022"/>
      <c r="BM3022"/>
      <c r="BZ3022"/>
    </row>
    <row r="3023" spans="51:78" x14ac:dyDescent="0.25">
      <c r="AY3023"/>
      <c r="AZ3023"/>
      <c r="BL3023"/>
      <c r="BM3023"/>
      <c r="BZ3023"/>
    </row>
    <row r="3024" spans="51:78" x14ac:dyDescent="0.25">
      <c r="AY3024"/>
      <c r="AZ3024"/>
      <c r="BL3024"/>
      <c r="BM3024"/>
      <c r="BZ3024"/>
    </row>
    <row r="3025" spans="51:78" x14ac:dyDescent="0.25">
      <c r="AY3025"/>
      <c r="AZ3025"/>
      <c r="BL3025"/>
      <c r="BM3025"/>
      <c r="BZ3025"/>
    </row>
    <row r="3026" spans="51:78" x14ac:dyDescent="0.25">
      <c r="AY3026"/>
      <c r="AZ3026"/>
      <c r="BL3026"/>
      <c r="BM3026"/>
      <c r="BZ3026"/>
    </row>
    <row r="3027" spans="51:78" x14ac:dyDescent="0.25">
      <c r="AY3027"/>
      <c r="AZ3027"/>
      <c r="BL3027"/>
      <c r="BM3027"/>
      <c r="BZ3027"/>
    </row>
    <row r="3028" spans="51:78" x14ac:dyDescent="0.25">
      <c r="AY3028"/>
      <c r="AZ3028"/>
      <c r="BL3028"/>
      <c r="BM3028"/>
      <c r="BZ3028"/>
    </row>
    <row r="3029" spans="51:78" x14ac:dyDescent="0.25">
      <c r="AY3029"/>
      <c r="AZ3029"/>
      <c r="BL3029"/>
      <c r="BM3029"/>
      <c r="BZ3029"/>
    </row>
    <row r="3030" spans="51:78" x14ac:dyDescent="0.25">
      <c r="AY3030"/>
      <c r="AZ3030"/>
      <c r="BL3030"/>
      <c r="BM3030"/>
      <c r="BZ3030"/>
    </row>
    <row r="3031" spans="51:78" x14ac:dyDescent="0.25">
      <c r="AY3031"/>
      <c r="AZ3031"/>
      <c r="BL3031"/>
      <c r="BM3031"/>
      <c r="BZ3031"/>
    </row>
    <row r="3032" spans="51:78" x14ac:dyDescent="0.25">
      <c r="AY3032"/>
      <c r="AZ3032"/>
      <c r="BL3032"/>
      <c r="BM3032"/>
      <c r="BZ3032"/>
    </row>
    <row r="3033" spans="51:78" x14ac:dyDescent="0.25">
      <c r="AY3033"/>
      <c r="AZ3033"/>
      <c r="BL3033"/>
      <c r="BM3033"/>
      <c r="BZ3033"/>
    </row>
    <row r="3034" spans="51:78" x14ac:dyDescent="0.25">
      <c r="AY3034"/>
      <c r="AZ3034"/>
      <c r="BL3034"/>
      <c r="BM3034"/>
      <c r="BZ3034"/>
    </row>
    <row r="3035" spans="51:78" x14ac:dyDescent="0.25">
      <c r="AY3035"/>
      <c r="AZ3035"/>
      <c r="BL3035"/>
      <c r="BM3035"/>
      <c r="BZ3035"/>
    </row>
    <row r="3036" spans="51:78" x14ac:dyDescent="0.25">
      <c r="AY3036"/>
      <c r="AZ3036"/>
      <c r="BL3036"/>
      <c r="BM3036"/>
      <c r="BZ3036"/>
    </row>
    <row r="3037" spans="51:78" x14ac:dyDescent="0.25">
      <c r="AY3037"/>
      <c r="AZ3037"/>
      <c r="BL3037"/>
      <c r="BM3037"/>
      <c r="BZ3037"/>
    </row>
    <row r="3038" spans="51:78" x14ac:dyDescent="0.25">
      <c r="AY3038"/>
      <c r="AZ3038"/>
      <c r="BL3038"/>
      <c r="BM3038"/>
      <c r="BZ3038"/>
    </row>
    <row r="3039" spans="51:78" x14ac:dyDescent="0.25">
      <c r="AY3039"/>
      <c r="AZ3039"/>
      <c r="BL3039"/>
      <c r="BM3039"/>
      <c r="BZ3039"/>
    </row>
    <row r="3040" spans="51:78" x14ac:dyDescent="0.25">
      <c r="AY3040"/>
      <c r="AZ3040"/>
      <c r="BL3040"/>
      <c r="BM3040"/>
      <c r="BZ3040"/>
    </row>
    <row r="3041" spans="51:78" x14ac:dyDescent="0.25">
      <c r="AY3041"/>
      <c r="AZ3041"/>
      <c r="BL3041"/>
      <c r="BM3041"/>
      <c r="BZ3041"/>
    </row>
    <row r="3042" spans="51:78" x14ac:dyDescent="0.25">
      <c r="AY3042"/>
      <c r="AZ3042"/>
      <c r="BL3042"/>
      <c r="BM3042"/>
      <c r="BZ3042"/>
    </row>
    <row r="3043" spans="51:78" x14ac:dyDescent="0.25">
      <c r="AY3043"/>
      <c r="AZ3043"/>
      <c r="BL3043"/>
      <c r="BM3043"/>
      <c r="BZ3043"/>
    </row>
    <row r="3044" spans="51:78" x14ac:dyDescent="0.25">
      <c r="AY3044"/>
      <c r="AZ3044"/>
      <c r="BL3044"/>
      <c r="BM3044"/>
      <c r="BZ3044"/>
    </row>
    <row r="3045" spans="51:78" x14ac:dyDescent="0.25">
      <c r="AY3045"/>
      <c r="AZ3045"/>
      <c r="BL3045"/>
      <c r="BM3045"/>
      <c r="BZ3045"/>
    </row>
    <row r="3046" spans="51:78" x14ac:dyDescent="0.25">
      <c r="AY3046"/>
      <c r="AZ3046"/>
      <c r="BL3046"/>
      <c r="BM3046"/>
      <c r="BZ3046"/>
    </row>
    <row r="3047" spans="51:78" x14ac:dyDescent="0.25">
      <c r="AY3047"/>
      <c r="AZ3047"/>
      <c r="BL3047"/>
      <c r="BM3047"/>
      <c r="BZ3047"/>
    </row>
    <row r="3048" spans="51:78" x14ac:dyDescent="0.25">
      <c r="AY3048"/>
      <c r="AZ3048"/>
      <c r="BL3048"/>
      <c r="BM3048"/>
      <c r="BZ3048"/>
    </row>
    <row r="3049" spans="51:78" x14ac:dyDescent="0.25">
      <c r="AY3049"/>
      <c r="AZ3049"/>
      <c r="BL3049"/>
      <c r="BM3049"/>
      <c r="BZ3049"/>
    </row>
    <row r="3050" spans="51:78" x14ac:dyDescent="0.25">
      <c r="AY3050"/>
      <c r="AZ3050"/>
      <c r="BL3050"/>
      <c r="BM3050"/>
      <c r="BZ3050"/>
    </row>
    <row r="3051" spans="51:78" x14ac:dyDescent="0.25">
      <c r="AY3051"/>
      <c r="AZ3051"/>
      <c r="BL3051"/>
      <c r="BM3051"/>
      <c r="BZ3051"/>
    </row>
    <row r="3052" spans="51:78" x14ac:dyDescent="0.25">
      <c r="AY3052"/>
      <c r="AZ3052"/>
      <c r="BL3052"/>
      <c r="BM3052"/>
      <c r="BZ3052"/>
    </row>
    <row r="3053" spans="51:78" x14ac:dyDescent="0.25">
      <c r="AY3053"/>
      <c r="AZ3053"/>
      <c r="BL3053"/>
      <c r="BM3053"/>
      <c r="BZ3053"/>
    </row>
    <row r="3054" spans="51:78" x14ac:dyDescent="0.25">
      <c r="AY3054"/>
      <c r="AZ3054"/>
      <c r="BL3054"/>
      <c r="BM3054"/>
      <c r="BZ3054"/>
    </row>
    <row r="3055" spans="51:78" x14ac:dyDescent="0.25">
      <c r="AY3055"/>
      <c r="AZ3055"/>
      <c r="BL3055"/>
      <c r="BM3055"/>
      <c r="BZ3055"/>
    </row>
    <row r="3056" spans="51:78" x14ac:dyDescent="0.25">
      <c r="AY3056"/>
      <c r="AZ3056"/>
      <c r="BL3056"/>
      <c r="BM3056"/>
      <c r="BZ3056"/>
    </row>
    <row r="3057" spans="51:78" x14ac:dyDescent="0.25">
      <c r="AY3057"/>
      <c r="AZ3057"/>
      <c r="BL3057"/>
      <c r="BM3057"/>
      <c r="BZ3057"/>
    </row>
    <row r="3058" spans="51:78" x14ac:dyDescent="0.25">
      <c r="AY3058"/>
      <c r="AZ3058"/>
      <c r="BL3058"/>
      <c r="BM3058"/>
      <c r="BZ3058"/>
    </row>
    <row r="3059" spans="51:78" x14ac:dyDescent="0.25">
      <c r="AY3059"/>
      <c r="AZ3059"/>
      <c r="BL3059"/>
      <c r="BM3059"/>
      <c r="BZ3059"/>
    </row>
    <row r="3060" spans="51:78" x14ac:dyDescent="0.25">
      <c r="AY3060"/>
      <c r="AZ3060"/>
      <c r="BL3060"/>
      <c r="BM3060"/>
      <c r="BZ3060"/>
    </row>
    <row r="3061" spans="51:78" x14ac:dyDescent="0.25">
      <c r="AY3061"/>
      <c r="AZ3061"/>
      <c r="BL3061"/>
      <c r="BM3061"/>
      <c r="BZ3061"/>
    </row>
    <row r="3062" spans="51:78" x14ac:dyDescent="0.25">
      <c r="AY3062"/>
      <c r="AZ3062"/>
      <c r="BL3062"/>
      <c r="BM3062"/>
      <c r="BZ3062"/>
    </row>
    <row r="3063" spans="51:78" x14ac:dyDescent="0.25">
      <c r="AY3063"/>
      <c r="AZ3063"/>
      <c r="BL3063"/>
      <c r="BM3063"/>
      <c r="BZ3063"/>
    </row>
    <row r="3064" spans="51:78" x14ac:dyDescent="0.25">
      <c r="AY3064"/>
      <c r="AZ3064"/>
      <c r="BL3064"/>
      <c r="BM3064"/>
      <c r="BZ3064"/>
    </row>
    <row r="3065" spans="51:78" x14ac:dyDescent="0.25">
      <c r="AY3065"/>
      <c r="AZ3065"/>
      <c r="BL3065"/>
      <c r="BM3065"/>
      <c r="BZ3065"/>
    </row>
    <row r="3066" spans="51:78" x14ac:dyDescent="0.25">
      <c r="AY3066"/>
      <c r="AZ3066"/>
      <c r="BL3066"/>
      <c r="BM3066"/>
      <c r="BZ3066"/>
    </row>
    <row r="3067" spans="51:78" x14ac:dyDescent="0.25">
      <c r="AY3067"/>
      <c r="AZ3067"/>
      <c r="BL3067"/>
      <c r="BM3067"/>
      <c r="BZ3067"/>
    </row>
    <row r="3068" spans="51:78" x14ac:dyDescent="0.25">
      <c r="AY3068"/>
      <c r="AZ3068"/>
      <c r="BL3068"/>
      <c r="BM3068"/>
      <c r="BZ3068"/>
    </row>
    <row r="3069" spans="51:78" x14ac:dyDescent="0.25">
      <c r="AY3069"/>
      <c r="AZ3069"/>
      <c r="BL3069"/>
      <c r="BM3069"/>
      <c r="BZ3069"/>
    </row>
    <row r="3070" spans="51:78" x14ac:dyDescent="0.25">
      <c r="AY3070"/>
      <c r="AZ3070"/>
      <c r="BL3070"/>
      <c r="BM3070"/>
      <c r="BZ3070"/>
    </row>
    <row r="3071" spans="51:78" x14ac:dyDescent="0.25">
      <c r="AY3071"/>
      <c r="AZ3071"/>
      <c r="BL3071"/>
      <c r="BM3071"/>
      <c r="BZ3071"/>
    </row>
    <row r="3072" spans="51:78" x14ac:dyDescent="0.25">
      <c r="AY3072"/>
      <c r="AZ3072"/>
      <c r="BL3072"/>
      <c r="BM3072"/>
      <c r="BZ3072"/>
    </row>
    <row r="3073" spans="51:78" x14ac:dyDescent="0.25">
      <c r="AY3073"/>
      <c r="AZ3073"/>
      <c r="BL3073"/>
      <c r="BM3073"/>
      <c r="BZ3073"/>
    </row>
    <row r="3074" spans="51:78" x14ac:dyDescent="0.25">
      <c r="AY3074"/>
      <c r="AZ3074"/>
      <c r="BL3074"/>
      <c r="BM3074"/>
      <c r="BZ3074"/>
    </row>
    <row r="3075" spans="51:78" x14ac:dyDescent="0.25">
      <c r="AY3075"/>
      <c r="AZ3075"/>
      <c r="BL3075"/>
      <c r="BM3075"/>
      <c r="BZ3075"/>
    </row>
    <row r="3076" spans="51:78" x14ac:dyDescent="0.25">
      <c r="AY3076"/>
      <c r="AZ3076"/>
      <c r="BL3076"/>
      <c r="BM3076"/>
      <c r="BZ3076"/>
    </row>
    <row r="3077" spans="51:78" x14ac:dyDescent="0.25">
      <c r="AY3077"/>
      <c r="AZ3077"/>
      <c r="BL3077"/>
      <c r="BM3077"/>
      <c r="BZ3077"/>
    </row>
    <row r="3078" spans="51:78" x14ac:dyDescent="0.25">
      <c r="AY3078"/>
      <c r="AZ3078"/>
      <c r="BL3078"/>
      <c r="BM3078"/>
      <c r="BZ3078"/>
    </row>
    <row r="3079" spans="51:78" x14ac:dyDescent="0.25">
      <c r="AY3079"/>
      <c r="AZ3079"/>
      <c r="BL3079"/>
      <c r="BM3079"/>
      <c r="BZ3079"/>
    </row>
    <row r="3080" spans="51:78" x14ac:dyDescent="0.25">
      <c r="AY3080"/>
      <c r="AZ3080"/>
      <c r="BL3080"/>
      <c r="BM3080"/>
      <c r="BZ3080"/>
    </row>
    <row r="3081" spans="51:78" x14ac:dyDescent="0.25">
      <c r="AY3081"/>
      <c r="AZ3081"/>
      <c r="BL3081"/>
      <c r="BM3081"/>
      <c r="BZ3081"/>
    </row>
    <row r="3082" spans="51:78" x14ac:dyDescent="0.25">
      <c r="AY3082"/>
      <c r="AZ3082"/>
      <c r="BL3082"/>
      <c r="BM3082"/>
      <c r="BZ3082"/>
    </row>
    <row r="3083" spans="51:78" x14ac:dyDescent="0.25">
      <c r="AY3083"/>
      <c r="AZ3083"/>
      <c r="BL3083"/>
      <c r="BM3083"/>
      <c r="BZ3083"/>
    </row>
    <row r="3084" spans="51:78" x14ac:dyDescent="0.25">
      <c r="AY3084"/>
      <c r="AZ3084"/>
      <c r="BL3084"/>
      <c r="BM3084"/>
      <c r="BZ3084"/>
    </row>
    <row r="3085" spans="51:78" x14ac:dyDescent="0.25">
      <c r="AY3085"/>
      <c r="AZ3085"/>
      <c r="BL3085"/>
      <c r="BM3085"/>
      <c r="BZ3085"/>
    </row>
    <row r="3086" spans="51:78" x14ac:dyDescent="0.25">
      <c r="AY3086"/>
      <c r="AZ3086"/>
      <c r="BL3086"/>
      <c r="BM3086"/>
      <c r="BZ3086"/>
    </row>
    <row r="3087" spans="51:78" x14ac:dyDescent="0.25">
      <c r="AY3087"/>
      <c r="AZ3087"/>
      <c r="BL3087"/>
      <c r="BM3087"/>
      <c r="BZ3087"/>
    </row>
    <row r="3088" spans="51:78" x14ac:dyDescent="0.25">
      <c r="AY3088"/>
      <c r="AZ3088"/>
      <c r="BL3088"/>
      <c r="BM3088"/>
      <c r="BZ3088"/>
    </row>
    <row r="3089" spans="51:78" x14ac:dyDescent="0.25">
      <c r="AY3089"/>
      <c r="AZ3089"/>
      <c r="BL3089"/>
      <c r="BM3089"/>
      <c r="BZ3089"/>
    </row>
    <row r="3090" spans="51:78" x14ac:dyDescent="0.25">
      <c r="AY3090"/>
      <c r="AZ3090"/>
      <c r="BL3090"/>
      <c r="BM3090"/>
      <c r="BZ3090"/>
    </row>
    <row r="3091" spans="51:78" x14ac:dyDescent="0.25">
      <c r="AY3091"/>
      <c r="AZ3091"/>
      <c r="BL3091"/>
      <c r="BM3091"/>
      <c r="BZ3091"/>
    </row>
    <row r="3092" spans="51:78" x14ac:dyDescent="0.25">
      <c r="AY3092"/>
      <c r="AZ3092"/>
      <c r="BL3092"/>
      <c r="BM3092"/>
      <c r="BZ3092"/>
    </row>
    <row r="3093" spans="51:78" x14ac:dyDescent="0.25">
      <c r="AY3093"/>
      <c r="AZ3093"/>
      <c r="BL3093"/>
      <c r="BM3093"/>
      <c r="BZ3093"/>
    </row>
    <row r="3094" spans="51:78" x14ac:dyDescent="0.25">
      <c r="AY3094"/>
      <c r="AZ3094"/>
      <c r="BL3094"/>
      <c r="BM3094"/>
      <c r="BZ3094"/>
    </row>
    <row r="3095" spans="51:78" x14ac:dyDescent="0.25">
      <c r="AY3095"/>
      <c r="AZ3095"/>
      <c r="BL3095"/>
      <c r="BM3095"/>
      <c r="BZ3095"/>
    </row>
    <row r="3096" spans="51:78" x14ac:dyDescent="0.25">
      <c r="AY3096"/>
      <c r="AZ3096"/>
      <c r="BL3096"/>
      <c r="BM3096"/>
      <c r="BZ3096"/>
    </row>
    <row r="3097" spans="51:78" x14ac:dyDescent="0.25">
      <c r="AY3097"/>
      <c r="AZ3097"/>
      <c r="BL3097"/>
      <c r="BM3097"/>
      <c r="BZ3097"/>
    </row>
    <row r="3098" spans="51:78" x14ac:dyDescent="0.25">
      <c r="AY3098"/>
      <c r="AZ3098"/>
      <c r="BL3098"/>
      <c r="BM3098"/>
      <c r="BZ3098"/>
    </row>
    <row r="3099" spans="51:78" x14ac:dyDescent="0.25">
      <c r="AY3099"/>
      <c r="AZ3099"/>
      <c r="BL3099"/>
      <c r="BM3099"/>
      <c r="BZ3099"/>
    </row>
    <row r="3100" spans="51:78" x14ac:dyDescent="0.25">
      <c r="AY3100"/>
      <c r="AZ3100"/>
      <c r="BL3100"/>
      <c r="BM3100"/>
      <c r="BZ3100"/>
    </row>
    <row r="3101" spans="51:78" x14ac:dyDescent="0.25">
      <c r="AY3101"/>
      <c r="AZ3101"/>
      <c r="BL3101"/>
      <c r="BM3101"/>
      <c r="BZ3101"/>
    </row>
    <row r="3102" spans="51:78" x14ac:dyDescent="0.25">
      <c r="AY3102"/>
      <c r="AZ3102"/>
      <c r="BL3102"/>
      <c r="BM3102"/>
      <c r="BZ3102"/>
    </row>
    <row r="3103" spans="51:78" x14ac:dyDescent="0.25">
      <c r="AY3103"/>
      <c r="AZ3103"/>
      <c r="BL3103"/>
      <c r="BM3103"/>
      <c r="BZ3103"/>
    </row>
    <row r="3104" spans="51:78" x14ac:dyDescent="0.25">
      <c r="AY3104"/>
      <c r="AZ3104"/>
      <c r="BL3104"/>
      <c r="BM3104"/>
      <c r="BZ3104"/>
    </row>
    <row r="3105" spans="51:78" x14ac:dyDescent="0.25">
      <c r="AY3105"/>
      <c r="AZ3105"/>
      <c r="BL3105"/>
      <c r="BM3105"/>
      <c r="BZ3105"/>
    </row>
    <row r="3106" spans="51:78" x14ac:dyDescent="0.25">
      <c r="AY3106"/>
      <c r="AZ3106"/>
      <c r="BL3106"/>
      <c r="BM3106"/>
      <c r="BZ3106"/>
    </row>
    <row r="3107" spans="51:78" x14ac:dyDescent="0.25">
      <c r="AY3107"/>
      <c r="AZ3107"/>
      <c r="BL3107"/>
      <c r="BM3107"/>
      <c r="BZ3107"/>
    </row>
    <row r="3108" spans="51:78" x14ac:dyDescent="0.25">
      <c r="AY3108"/>
      <c r="AZ3108"/>
      <c r="BL3108"/>
      <c r="BM3108"/>
      <c r="BZ3108"/>
    </row>
    <row r="3109" spans="51:78" x14ac:dyDescent="0.25">
      <c r="AY3109"/>
      <c r="AZ3109"/>
      <c r="BL3109"/>
      <c r="BM3109"/>
      <c r="BZ3109"/>
    </row>
    <row r="3110" spans="51:78" x14ac:dyDescent="0.25">
      <c r="AY3110"/>
      <c r="AZ3110"/>
      <c r="BL3110"/>
      <c r="BM3110"/>
      <c r="BZ3110"/>
    </row>
    <row r="3111" spans="51:78" x14ac:dyDescent="0.25">
      <c r="AY3111"/>
      <c r="AZ3111"/>
      <c r="BL3111"/>
      <c r="BM3111"/>
      <c r="BZ3111"/>
    </row>
    <row r="3112" spans="51:78" x14ac:dyDescent="0.25">
      <c r="AY3112"/>
      <c r="AZ3112"/>
      <c r="BL3112"/>
      <c r="BM3112"/>
      <c r="BZ3112"/>
    </row>
    <row r="3113" spans="51:78" x14ac:dyDescent="0.25">
      <c r="AY3113"/>
      <c r="AZ3113"/>
      <c r="BL3113"/>
      <c r="BM3113"/>
      <c r="BZ3113"/>
    </row>
    <row r="3114" spans="51:78" x14ac:dyDescent="0.25">
      <c r="AY3114"/>
      <c r="AZ3114"/>
      <c r="BL3114"/>
      <c r="BM3114"/>
      <c r="BZ3114"/>
    </row>
    <row r="3115" spans="51:78" x14ac:dyDescent="0.25">
      <c r="AY3115"/>
      <c r="AZ3115"/>
      <c r="BL3115"/>
      <c r="BM3115"/>
      <c r="BZ3115"/>
    </row>
    <row r="3116" spans="51:78" x14ac:dyDescent="0.25">
      <c r="AY3116"/>
      <c r="AZ3116"/>
      <c r="BL3116"/>
      <c r="BM3116"/>
      <c r="BZ3116"/>
    </row>
    <row r="3117" spans="51:78" x14ac:dyDescent="0.25">
      <c r="AY3117"/>
      <c r="AZ3117"/>
      <c r="BL3117"/>
      <c r="BM3117"/>
      <c r="BZ3117"/>
    </row>
    <row r="3118" spans="51:78" x14ac:dyDescent="0.25">
      <c r="AY3118"/>
      <c r="AZ3118"/>
      <c r="BL3118"/>
      <c r="BM3118"/>
      <c r="BZ3118"/>
    </row>
    <row r="3119" spans="51:78" x14ac:dyDescent="0.25">
      <c r="AY3119"/>
      <c r="AZ3119"/>
      <c r="BL3119"/>
      <c r="BM3119"/>
      <c r="BZ3119"/>
    </row>
    <row r="3120" spans="51:78" x14ac:dyDescent="0.25">
      <c r="AY3120"/>
      <c r="AZ3120"/>
      <c r="BL3120"/>
      <c r="BM3120"/>
      <c r="BZ3120"/>
    </row>
    <row r="3121" spans="51:78" x14ac:dyDescent="0.25">
      <c r="AY3121"/>
      <c r="AZ3121"/>
      <c r="BL3121"/>
      <c r="BM3121"/>
      <c r="BZ3121"/>
    </row>
    <row r="3122" spans="51:78" x14ac:dyDescent="0.25">
      <c r="AY3122"/>
      <c r="AZ3122"/>
      <c r="BL3122"/>
      <c r="BM3122"/>
      <c r="BZ3122"/>
    </row>
    <row r="3123" spans="51:78" x14ac:dyDescent="0.25">
      <c r="AY3123"/>
      <c r="AZ3123"/>
      <c r="BL3123"/>
      <c r="BM3123"/>
      <c r="BZ3123"/>
    </row>
    <row r="3124" spans="51:78" x14ac:dyDescent="0.25">
      <c r="AY3124"/>
      <c r="AZ3124"/>
      <c r="BL3124"/>
      <c r="BM3124"/>
      <c r="BZ3124"/>
    </row>
    <row r="3125" spans="51:78" x14ac:dyDescent="0.25">
      <c r="AY3125"/>
      <c r="AZ3125"/>
      <c r="BL3125"/>
      <c r="BM3125"/>
      <c r="BZ3125"/>
    </row>
    <row r="3126" spans="51:78" x14ac:dyDescent="0.25">
      <c r="AY3126"/>
      <c r="AZ3126"/>
      <c r="BL3126"/>
      <c r="BM3126"/>
      <c r="BZ3126"/>
    </row>
    <row r="3127" spans="51:78" x14ac:dyDescent="0.25">
      <c r="AY3127"/>
      <c r="AZ3127"/>
      <c r="BL3127"/>
      <c r="BM3127"/>
      <c r="BZ3127"/>
    </row>
    <row r="3128" spans="51:78" x14ac:dyDescent="0.25">
      <c r="AY3128"/>
      <c r="AZ3128"/>
      <c r="BL3128"/>
      <c r="BM3128"/>
      <c r="BZ3128"/>
    </row>
    <row r="3129" spans="51:78" x14ac:dyDescent="0.25">
      <c r="AY3129"/>
      <c r="AZ3129"/>
      <c r="BL3129"/>
      <c r="BM3129"/>
      <c r="BZ3129"/>
    </row>
    <row r="3130" spans="51:78" x14ac:dyDescent="0.25">
      <c r="AY3130"/>
      <c r="AZ3130"/>
      <c r="BL3130"/>
      <c r="BM3130"/>
      <c r="BZ3130"/>
    </row>
    <row r="3131" spans="51:78" x14ac:dyDescent="0.25">
      <c r="AY3131"/>
      <c r="AZ3131"/>
      <c r="BL3131"/>
      <c r="BM3131"/>
      <c r="BZ3131"/>
    </row>
    <row r="3132" spans="51:78" x14ac:dyDescent="0.25">
      <c r="AY3132"/>
      <c r="AZ3132"/>
      <c r="BL3132"/>
      <c r="BM3132"/>
      <c r="BZ3132"/>
    </row>
    <row r="3133" spans="51:78" x14ac:dyDescent="0.25">
      <c r="AY3133"/>
      <c r="AZ3133"/>
      <c r="BL3133"/>
      <c r="BM3133"/>
      <c r="BZ3133"/>
    </row>
    <row r="3134" spans="51:78" x14ac:dyDescent="0.25">
      <c r="AY3134"/>
      <c r="AZ3134"/>
      <c r="BL3134"/>
      <c r="BM3134"/>
      <c r="BZ3134"/>
    </row>
    <row r="3135" spans="51:78" x14ac:dyDescent="0.25">
      <c r="AY3135"/>
      <c r="AZ3135"/>
      <c r="BL3135"/>
      <c r="BM3135"/>
      <c r="BZ3135"/>
    </row>
    <row r="3136" spans="51:78" x14ac:dyDescent="0.25">
      <c r="AY3136"/>
      <c r="AZ3136"/>
      <c r="BL3136"/>
      <c r="BM3136"/>
      <c r="BZ3136"/>
    </row>
    <row r="3137" spans="51:78" x14ac:dyDescent="0.25">
      <c r="AY3137"/>
      <c r="AZ3137"/>
      <c r="BL3137"/>
      <c r="BM3137"/>
      <c r="BZ3137"/>
    </row>
    <row r="3138" spans="51:78" x14ac:dyDescent="0.25">
      <c r="AY3138"/>
      <c r="AZ3138"/>
      <c r="BL3138"/>
      <c r="BM3138"/>
      <c r="BZ3138"/>
    </row>
    <row r="3139" spans="51:78" x14ac:dyDescent="0.25">
      <c r="AY3139"/>
      <c r="AZ3139"/>
      <c r="BL3139"/>
      <c r="BM3139"/>
      <c r="BZ3139"/>
    </row>
    <row r="3140" spans="51:78" x14ac:dyDescent="0.25">
      <c r="AY3140"/>
      <c r="AZ3140"/>
      <c r="BL3140"/>
      <c r="BM3140"/>
      <c r="BZ3140"/>
    </row>
    <row r="3141" spans="51:78" x14ac:dyDescent="0.25">
      <c r="AY3141"/>
      <c r="AZ3141"/>
      <c r="BL3141"/>
      <c r="BM3141"/>
      <c r="BZ3141"/>
    </row>
    <row r="3142" spans="51:78" x14ac:dyDescent="0.25">
      <c r="AY3142"/>
      <c r="AZ3142"/>
      <c r="BL3142"/>
      <c r="BM3142"/>
      <c r="BZ3142"/>
    </row>
    <row r="3143" spans="51:78" x14ac:dyDescent="0.25">
      <c r="AY3143"/>
      <c r="AZ3143"/>
      <c r="BL3143"/>
      <c r="BM3143"/>
      <c r="BZ3143"/>
    </row>
    <row r="3144" spans="51:78" x14ac:dyDescent="0.25">
      <c r="AY3144"/>
      <c r="AZ3144"/>
      <c r="BL3144"/>
      <c r="BM3144"/>
      <c r="BZ3144"/>
    </row>
    <row r="3145" spans="51:78" x14ac:dyDescent="0.25">
      <c r="AY3145"/>
      <c r="AZ3145"/>
      <c r="BL3145"/>
      <c r="BM3145"/>
      <c r="BZ3145"/>
    </row>
    <row r="3146" spans="51:78" x14ac:dyDescent="0.25">
      <c r="AY3146"/>
      <c r="AZ3146"/>
      <c r="BL3146"/>
      <c r="BM3146"/>
      <c r="BZ3146"/>
    </row>
    <row r="3147" spans="51:78" x14ac:dyDescent="0.25">
      <c r="AY3147"/>
      <c r="AZ3147"/>
      <c r="BL3147"/>
      <c r="BM3147"/>
      <c r="BZ3147"/>
    </row>
    <row r="3148" spans="51:78" x14ac:dyDescent="0.25">
      <c r="AY3148"/>
      <c r="AZ3148"/>
      <c r="BL3148"/>
      <c r="BM3148"/>
      <c r="BZ3148"/>
    </row>
    <row r="3149" spans="51:78" x14ac:dyDescent="0.25">
      <c r="AY3149"/>
      <c r="AZ3149"/>
      <c r="BL3149"/>
      <c r="BM3149"/>
      <c r="BZ3149"/>
    </row>
    <row r="3150" spans="51:78" x14ac:dyDescent="0.25">
      <c r="AY3150"/>
      <c r="AZ3150"/>
      <c r="BL3150"/>
      <c r="BM3150"/>
      <c r="BZ3150"/>
    </row>
    <row r="3151" spans="51:78" x14ac:dyDescent="0.25">
      <c r="AY3151"/>
      <c r="AZ3151"/>
      <c r="BL3151"/>
      <c r="BM3151"/>
      <c r="BZ3151"/>
    </row>
    <row r="3152" spans="51:78" x14ac:dyDescent="0.25">
      <c r="AY3152"/>
      <c r="AZ3152"/>
      <c r="BL3152"/>
      <c r="BM3152"/>
      <c r="BZ3152"/>
    </row>
    <row r="3153" spans="51:78" x14ac:dyDescent="0.25">
      <c r="AY3153"/>
      <c r="AZ3153"/>
      <c r="BL3153"/>
      <c r="BM3153"/>
      <c r="BZ3153"/>
    </row>
    <row r="3154" spans="51:78" x14ac:dyDescent="0.25">
      <c r="AY3154"/>
      <c r="AZ3154"/>
      <c r="BL3154"/>
      <c r="BM3154"/>
      <c r="BZ3154"/>
    </row>
    <row r="3155" spans="51:78" x14ac:dyDescent="0.25">
      <c r="AY3155"/>
      <c r="AZ3155"/>
      <c r="BL3155"/>
      <c r="BM3155"/>
      <c r="BZ3155"/>
    </row>
    <row r="3156" spans="51:78" x14ac:dyDescent="0.25">
      <c r="AY3156"/>
      <c r="AZ3156"/>
      <c r="BL3156"/>
      <c r="BM3156"/>
      <c r="BZ3156"/>
    </row>
    <row r="3157" spans="51:78" x14ac:dyDescent="0.25">
      <c r="AY3157"/>
      <c r="AZ3157"/>
      <c r="BL3157"/>
      <c r="BM3157"/>
      <c r="BZ3157"/>
    </row>
    <row r="3158" spans="51:78" x14ac:dyDescent="0.25">
      <c r="AY3158"/>
      <c r="AZ3158"/>
      <c r="BL3158"/>
      <c r="BM3158"/>
      <c r="BZ3158"/>
    </row>
    <row r="3159" spans="51:78" x14ac:dyDescent="0.25">
      <c r="AY3159"/>
      <c r="AZ3159"/>
      <c r="BL3159"/>
      <c r="BM3159"/>
      <c r="BZ3159"/>
    </row>
    <row r="3160" spans="51:78" x14ac:dyDescent="0.25">
      <c r="AY3160"/>
      <c r="AZ3160"/>
      <c r="BL3160"/>
      <c r="BM3160"/>
      <c r="BZ3160"/>
    </row>
    <row r="3161" spans="51:78" x14ac:dyDescent="0.25">
      <c r="AY3161"/>
      <c r="AZ3161"/>
      <c r="BL3161"/>
      <c r="BM3161"/>
      <c r="BZ3161"/>
    </row>
    <row r="3162" spans="51:78" x14ac:dyDescent="0.25">
      <c r="AY3162"/>
      <c r="AZ3162"/>
      <c r="BL3162"/>
      <c r="BM3162"/>
      <c r="BZ3162"/>
    </row>
    <row r="3163" spans="51:78" x14ac:dyDescent="0.25">
      <c r="AY3163"/>
      <c r="AZ3163"/>
      <c r="BL3163"/>
      <c r="BM3163"/>
      <c r="BZ3163"/>
    </row>
    <row r="3164" spans="51:78" x14ac:dyDescent="0.25">
      <c r="AY3164"/>
      <c r="AZ3164"/>
      <c r="BL3164"/>
      <c r="BM3164"/>
      <c r="BZ3164"/>
    </row>
    <row r="3165" spans="51:78" x14ac:dyDescent="0.25">
      <c r="AY3165"/>
      <c r="AZ3165"/>
      <c r="BL3165"/>
      <c r="BM3165"/>
      <c r="BZ3165"/>
    </row>
    <row r="3166" spans="51:78" x14ac:dyDescent="0.25">
      <c r="AY3166"/>
      <c r="AZ3166"/>
      <c r="BL3166"/>
      <c r="BM3166"/>
      <c r="BZ3166"/>
    </row>
    <row r="3167" spans="51:78" x14ac:dyDescent="0.25">
      <c r="AY3167"/>
      <c r="AZ3167"/>
      <c r="BL3167"/>
      <c r="BM3167"/>
      <c r="BZ3167"/>
    </row>
    <row r="3168" spans="51:78" x14ac:dyDescent="0.25">
      <c r="AY3168"/>
      <c r="AZ3168"/>
      <c r="BL3168"/>
      <c r="BM3168"/>
      <c r="BZ3168"/>
    </row>
    <row r="3169" spans="51:78" x14ac:dyDescent="0.25">
      <c r="AY3169"/>
      <c r="AZ3169"/>
      <c r="BL3169"/>
      <c r="BM3169"/>
      <c r="BZ3169"/>
    </row>
    <row r="3170" spans="51:78" x14ac:dyDescent="0.25">
      <c r="AY3170"/>
      <c r="AZ3170"/>
      <c r="BL3170"/>
      <c r="BM3170"/>
      <c r="BZ3170"/>
    </row>
    <row r="3171" spans="51:78" x14ac:dyDescent="0.25">
      <c r="AY3171"/>
      <c r="AZ3171"/>
      <c r="BL3171"/>
      <c r="BM3171"/>
      <c r="BZ3171"/>
    </row>
    <row r="3172" spans="51:78" x14ac:dyDescent="0.25">
      <c r="AY3172"/>
      <c r="AZ3172"/>
      <c r="BL3172"/>
      <c r="BM3172"/>
      <c r="BZ3172"/>
    </row>
    <row r="3173" spans="51:78" x14ac:dyDescent="0.25">
      <c r="AY3173"/>
      <c r="AZ3173"/>
      <c r="BL3173"/>
      <c r="BM3173"/>
      <c r="BZ3173"/>
    </row>
    <row r="3174" spans="51:78" x14ac:dyDescent="0.25">
      <c r="AY3174"/>
      <c r="AZ3174"/>
      <c r="BL3174"/>
      <c r="BM3174"/>
      <c r="BZ3174"/>
    </row>
    <row r="3175" spans="51:78" x14ac:dyDescent="0.25">
      <c r="AY3175"/>
      <c r="AZ3175"/>
      <c r="BL3175"/>
      <c r="BM3175"/>
      <c r="BZ3175"/>
    </row>
    <row r="3176" spans="51:78" x14ac:dyDescent="0.25">
      <c r="AY3176"/>
      <c r="AZ3176"/>
      <c r="BL3176"/>
      <c r="BM3176"/>
      <c r="BZ3176"/>
    </row>
    <row r="3177" spans="51:78" x14ac:dyDescent="0.25">
      <c r="AY3177"/>
      <c r="AZ3177"/>
      <c r="BL3177"/>
      <c r="BM3177"/>
      <c r="BZ3177"/>
    </row>
    <row r="3178" spans="51:78" x14ac:dyDescent="0.25">
      <c r="AY3178"/>
      <c r="AZ3178"/>
      <c r="BL3178"/>
      <c r="BM3178"/>
      <c r="BZ3178"/>
    </row>
    <row r="3179" spans="51:78" x14ac:dyDescent="0.25">
      <c r="AY3179"/>
      <c r="AZ3179"/>
      <c r="BL3179"/>
      <c r="BM3179"/>
      <c r="BZ3179"/>
    </row>
    <row r="3180" spans="51:78" x14ac:dyDescent="0.25">
      <c r="AY3180"/>
      <c r="AZ3180"/>
      <c r="BL3180"/>
      <c r="BM3180"/>
      <c r="BZ3180"/>
    </row>
    <row r="3181" spans="51:78" x14ac:dyDescent="0.25">
      <c r="AY3181"/>
      <c r="AZ3181"/>
      <c r="BL3181"/>
      <c r="BM3181"/>
      <c r="BZ3181"/>
    </row>
    <row r="3182" spans="51:78" x14ac:dyDescent="0.25">
      <c r="AY3182"/>
      <c r="AZ3182"/>
      <c r="BL3182"/>
      <c r="BM3182"/>
      <c r="BZ3182"/>
    </row>
    <row r="3183" spans="51:78" x14ac:dyDescent="0.25">
      <c r="AY3183"/>
      <c r="AZ3183"/>
      <c r="BL3183"/>
      <c r="BM3183"/>
      <c r="BZ3183"/>
    </row>
    <row r="3184" spans="51:78" x14ac:dyDescent="0.25">
      <c r="AY3184"/>
      <c r="AZ3184"/>
      <c r="BL3184"/>
      <c r="BM3184"/>
      <c r="BZ3184"/>
    </row>
    <row r="3185" spans="51:78" x14ac:dyDescent="0.25">
      <c r="AY3185"/>
      <c r="AZ3185"/>
      <c r="BL3185"/>
      <c r="BM3185"/>
      <c r="BZ3185"/>
    </row>
    <row r="3186" spans="51:78" x14ac:dyDescent="0.25">
      <c r="AY3186"/>
      <c r="AZ3186"/>
      <c r="BL3186"/>
      <c r="BM3186"/>
      <c r="BZ3186"/>
    </row>
    <row r="3187" spans="51:78" x14ac:dyDescent="0.25">
      <c r="AY3187"/>
      <c r="AZ3187"/>
      <c r="BL3187"/>
      <c r="BM3187"/>
      <c r="BZ3187"/>
    </row>
    <row r="3188" spans="51:78" x14ac:dyDescent="0.25">
      <c r="AY3188"/>
      <c r="AZ3188"/>
      <c r="BL3188"/>
      <c r="BM3188"/>
      <c r="BZ3188"/>
    </row>
    <row r="3189" spans="51:78" x14ac:dyDescent="0.25">
      <c r="AY3189"/>
      <c r="AZ3189"/>
      <c r="BL3189"/>
      <c r="BM3189"/>
      <c r="BZ3189"/>
    </row>
    <row r="3190" spans="51:78" x14ac:dyDescent="0.25">
      <c r="AY3190"/>
      <c r="AZ3190"/>
      <c r="BL3190"/>
      <c r="BM3190"/>
      <c r="BZ3190"/>
    </row>
    <row r="3191" spans="51:78" x14ac:dyDescent="0.25">
      <c r="AY3191"/>
      <c r="AZ3191"/>
      <c r="BL3191"/>
      <c r="BM3191"/>
      <c r="BZ3191"/>
    </row>
    <row r="3192" spans="51:78" x14ac:dyDescent="0.25">
      <c r="AY3192"/>
      <c r="AZ3192"/>
      <c r="BL3192"/>
      <c r="BM3192"/>
      <c r="BZ3192"/>
    </row>
    <row r="3193" spans="51:78" x14ac:dyDescent="0.25">
      <c r="AY3193"/>
      <c r="AZ3193"/>
      <c r="BL3193"/>
      <c r="BM3193"/>
      <c r="BZ3193"/>
    </row>
    <row r="3194" spans="51:78" x14ac:dyDescent="0.25">
      <c r="AY3194"/>
      <c r="AZ3194"/>
      <c r="BL3194"/>
      <c r="BM3194"/>
      <c r="BZ3194"/>
    </row>
    <row r="3195" spans="51:78" x14ac:dyDescent="0.25">
      <c r="AY3195"/>
      <c r="AZ3195"/>
      <c r="BL3195"/>
      <c r="BM3195"/>
      <c r="BZ3195"/>
    </row>
    <row r="3196" spans="51:78" x14ac:dyDescent="0.25">
      <c r="AY3196"/>
      <c r="AZ3196"/>
      <c r="BL3196"/>
      <c r="BM3196"/>
      <c r="BZ3196"/>
    </row>
    <row r="3197" spans="51:78" x14ac:dyDescent="0.25">
      <c r="AY3197"/>
      <c r="AZ3197"/>
      <c r="BL3197"/>
      <c r="BM3197"/>
      <c r="BZ3197"/>
    </row>
    <row r="3198" spans="51:78" x14ac:dyDescent="0.25">
      <c r="AY3198"/>
      <c r="AZ3198"/>
      <c r="BL3198"/>
      <c r="BM3198"/>
      <c r="BZ3198"/>
    </row>
    <row r="3199" spans="51:78" x14ac:dyDescent="0.25">
      <c r="AY3199"/>
      <c r="AZ3199"/>
      <c r="BL3199"/>
      <c r="BM3199"/>
      <c r="BZ3199"/>
    </row>
    <row r="3200" spans="51:78" x14ac:dyDescent="0.25">
      <c r="AY3200"/>
      <c r="AZ3200"/>
      <c r="BL3200"/>
      <c r="BM3200"/>
      <c r="BZ3200"/>
    </row>
    <row r="3201" spans="51:78" x14ac:dyDescent="0.25">
      <c r="AY3201"/>
      <c r="AZ3201"/>
      <c r="BL3201"/>
      <c r="BM3201"/>
      <c r="BZ3201"/>
    </row>
    <row r="3202" spans="51:78" x14ac:dyDescent="0.25">
      <c r="AY3202"/>
      <c r="AZ3202"/>
      <c r="BL3202"/>
      <c r="BM3202"/>
      <c r="BZ3202"/>
    </row>
    <row r="3203" spans="51:78" x14ac:dyDescent="0.25">
      <c r="AY3203"/>
      <c r="AZ3203"/>
      <c r="BL3203"/>
      <c r="BM3203"/>
      <c r="BZ3203"/>
    </row>
    <row r="3204" spans="51:78" x14ac:dyDescent="0.25">
      <c r="AY3204"/>
      <c r="AZ3204"/>
      <c r="BL3204"/>
      <c r="BM3204"/>
      <c r="BZ3204"/>
    </row>
    <row r="3205" spans="51:78" x14ac:dyDescent="0.25">
      <c r="AY3205"/>
      <c r="AZ3205"/>
      <c r="BL3205"/>
      <c r="BM3205"/>
      <c r="BZ3205"/>
    </row>
    <row r="3206" spans="51:78" x14ac:dyDescent="0.25">
      <c r="AY3206"/>
      <c r="AZ3206"/>
      <c r="BL3206"/>
      <c r="BM3206"/>
      <c r="BZ3206"/>
    </row>
    <row r="3207" spans="51:78" x14ac:dyDescent="0.25">
      <c r="AY3207"/>
      <c r="AZ3207"/>
      <c r="BL3207"/>
      <c r="BM3207"/>
      <c r="BZ3207"/>
    </row>
    <row r="3208" spans="51:78" x14ac:dyDescent="0.25">
      <c r="AY3208"/>
      <c r="AZ3208"/>
      <c r="BL3208"/>
      <c r="BM3208"/>
      <c r="BZ3208"/>
    </row>
    <row r="3209" spans="51:78" x14ac:dyDescent="0.25">
      <c r="AY3209"/>
      <c r="AZ3209"/>
      <c r="BL3209"/>
      <c r="BM3209"/>
      <c r="BZ3209"/>
    </row>
    <row r="3210" spans="51:78" x14ac:dyDescent="0.25">
      <c r="AY3210"/>
      <c r="AZ3210"/>
      <c r="BL3210"/>
      <c r="BM3210"/>
      <c r="BZ3210"/>
    </row>
    <row r="3211" spans="51:78" x14ac:dyDescent="0.25">
      <c r="AY3211"/>
      <c r="AZ3211"/>
      <c r="BL3211"/>
      <c r="BM3211"/>
      <c r="BZ3211"/>
    </row>
    <row r="3212" spans="51:78" x14ac:dyDescent="0.25">
      <c r="AY3212"/>
      <c r="AZ3212"/>
      <c r="BL3212"/>
      <c r="BM3212"/>
      <c r="BZ3212"/>
    </row>
    <row r="3213" spans="51:78" x14ac:dyDescent="0.25">
      <c r="AY3213"/>
      <c r="AZ3213"/>
      <c r="BL3213"/>
      <c r="BM3213"/>
      <c r="BZ3213"/>
    </row>
    <row r="3214" spans="51:78" x14ac:dyDescent="0.25">
      <c r="AY3214"/>
      <c r="AZ3214"/>
      <c r="BL3214"/>
      <c r="BM3214"/>
      <c r="BZ3214"/>
    </row>
    <row r="3215" spans="51:78" x14ac:dyDescent="0.25">
      <c r="AY3215"/>
      <c r="AZ3215"/>
      <c r="BL3215"/>
      <c r="BM3215"/>
      <c r="BZ3215"/>
    </row>
    <row r="3216" spans="51:78" x14ac:dyDescent="0.25">
      <c r="AY3216"/>
      <c r="AZ3216"/>
      <c r="BL3216"/>
      <c r="BM3216"/>
      <c r="BZ3216"/>
    </row>
    <row r="3217" spans="51:78" x14ac:dyDescent="0.25">
      <c r="AY3217"/>
      <c r="AZ3217"/>
      <c r="BL3217"/>
      <c r="BM3217"/>
      <c r="BZ3217"/>
    </row>
    <row r="3218" spans="51:78" x14ac:dyDescent="0.25">
      <c r="AY3218"/>
      <c r="AZ3218"/>
      <c r="BL3218"/>
      <c r="BM3218"/>
      <c r="BZ3218"/>
    </row>
    <row r="3219" spans="51:78" x14ac:dyDescent="0.25">
      <c r="AY3219"/>
      <c r="AZ3219"/>
      <c r="BL3219"/>
      <c r="BM3219"/>
      <c r="BZ3219"/>
    </row>
    <row r="3220" spans="51:78" x14ac:dyDescent="0.25">
      <c r="AY3220"/>
      <c r="AZ3220"/>
      <c r="BL3220"/>
      <c r="BM3220"/>
      <c r="BZ3220"/>
    </row>
    <row r="3221" spans="51:78" x14ac:dyDescent="0.25">
      <c r="AY3221"/>
      <c r="AZ3221"/>
      <c r="BL3221"/>
      <c r="BM3221"/>
      <c r="BZ3221"/>
    </row>
    <row r="3222" spans="51:78" x14ac:dyDescent="0.25">
      <c r="AY3222"/>
      <c r="AZ3222"/>
      <c r="BL3222"/>
      <c r="BM3222"/>
      <c r="BZ3222"/>
    </row>
    <row r="3223" spans="51:78" x14ac:dyDescent="0.25">
      <c r="AY3223"/>
      <c r="AZ3223"/>
      <c r="BL3223"/>
      <c r="BM3223"/>
      <c r="BZ3223"/>
    </row>
    <row r="3224" spans="51:78" x14ac:dyDescent="0.25">
      <c r="AY3224"/>
      <c r="AZ3224"/>
      <c r="BL3224"/>
      <c r="BM3224"/>
      <c r="BZ3224"/>
    </row>
    <row r="3225" spans="51:78" x14ac:dyDescent="0.25">
      <c r="AY3225"/>
      <c r="AZ3225"/>
      <c r="BL3225"/>
      <c r="BM3225"/>
      <c r="BZ3225"/>
    </row>
    <row r="3226" spans="51:78" x14ac:dyDescent="0.25">
      <c r="AY3226"/>
      <c r="AZ3226"/>
      <c r="BL3226"/>
      <c r="BM3226"/>
      <c r="BZ3226"/>
    </row>
    <row r="3227" spans="51:78" x14ac:dyDescent="0.25">
      <c r="AY3227"/>
      <c r="AZ3227"/>
      <c r="BL3227"/>
      <c r="BM3227"/>
      <c r="BZ3227"/>
    </row>
    <row r="3228" spans="51:78" x14ac:dyDescent="0.25">
      <c r="AY3228"/>
      <c r="AZ3228"/>
      <c r="BL3228"/>
      <c r="BM3228"/>
      <c r="BZ3228"/>
    </row>
    <row r="3229" spans="51:78" x14ac:dyDescent="0.25">
      <c r="AY3229"/>
      <c r="AZ3229"/>
      <c r="BL3229"/>
      <c r="BM3229"/>
      <c r="BZ3229"/>
    </row>
    <row r="3230" spans="51:78" x14ac:dyDescent="0.25">
      <c r="AY3230"/>
      <c r="AZ3230"/>
      <c r="BL3230"/>
      <c r="BM3230"/>
      <c r="BZ3230"/>
    </row>
    <row r="3231" spans="51:78" x14ac:dyDescent="0.25">
      <c r="AY3231"/>
      <c r="AZ3231"/>
      <c r="BL3231"/>
      <c r="BM3231"/>
      <c r="BZ3231"/>
    </row>
    <row r="3232" spans="51:78" x14ac:dyDescent="0.25">
      <c r="AY3232"/>
      <c r="AZ3232"/>
      <c r="BL3232"/>
      <c r="BM3232"/>
      <c r="BZ3232"/>
    </row>
    <row r="3233" spans="51:78" x14ac:dyDescent="0.25">
      <c r="AY3233"/>
      <c r="AZ3233"/>
      <c r="BL3233"/>
      <c r="BM3233"/>
      <c r="BZ3233"/>
    </row>
    <row r="3234" spans="51:78" x14ac:dyDescent="0.25">
      <c r="AY3234"/>
      <c r="AZ3234"/>
      <c r="BL3234"/>
      <c r="BM3234"/>
      <c r="BZ3234"/>
    </row>
    <row r="3235" spans="51:78" x14ac:dyDescent="0.25">
      <c r="AY3235"/>
      <c r="AZ3235"/>
      <c r="BL3235"/>
      <c r="BM3235"/>
      <c r="BZ3235"/>
    </row>
    <row r="3236" spans="51:78" x14ac:dyDescent="0.25">
      <c r="AY3236"/>
      <c r="AZ3236"/>
      <c r="BL3236"/>
      <c r="BM3236"/>
      <c r="BZ3236"/>
    </row>
    <row r="3237" spans="51:78" x14ac:dyDescent="0.25">
      <c r="AY3237"/>
      <c r="AZ3237"/>
      <c r="BL3237"/>
      <c r="BM3237"/>
      <c r="BZ3237"/>
    </row>
    <row r="3238" spans="51:78" x14ac:dyDescent="0.25">
      <c r="AY3238"/>
      <c r="AZ3238"/>
      <c r="BL3238"/>
      <c r="BM3238"/>
      <c r="BZ3238"/>
    </row>
    <row r="3239" spans="51:78" x14ac:dyDescent="0.25">
      <c r="AY3239"/>
      <c r="AZ3239"/>
      <c r="BL3239"/>
      <c r="BM3239"/>
      <c r="BZ3239"/>
    </row>
    <row r="3240" spans="51:78" x14ac:dyDescent="0.25">
      <c r="AY3240"/>
      <c r="AZ3240"/>
      <c r="BL3240"/>
      <c r="BM3240"/>
      <c r="BZ3240"/>
    </row>
    <row r="3241" spans="51:78" x14ac:dyDescent="0.25">
      <c r="AY3241"/>
      <c r="AZ3241"/>
      <c r="BL3241"/>
      <c r="BM3241"/>
      <c r="BZ3241"/>
    </row>
    <row r="3242" spans="51:78" x14ac:dyDescent="0.25">
      <c r="AY3242"/>
      <c r="AZ3242"/>
      <c r="BL3242"/>
      <c r="BM3242"/>
      <c r="BZ3242"/>
    </row>
    <row r="3243" spans="51:78" x14ac:dyDescent="0.25">
      <c r="AY3243"/>
      <c r="AZ3243"/>
      <c r="BL3243"/>
      <c r="BM3243"/>
      <c r="BZ3243"/>
    </row>
    <row r="3244" spans="51:78" x14ac:dyDescent="0.25">
      <c r="AY3244"/>
      <c r="AZ3244"/>
      <c r="BL3244"/>
      <c r="BM3244"/>
      <c r="BZ3244"/>
    </row>
    <row r="3245" spans="51:78" x14ac:dyDescent="0.25">
      <c r="AY3245"/>
      <c r="AZ3245"/>
      <c r="BL3245"/>
      <c r="BM3245"/>
      <c r="BZ3245"/>
    </row>
    <row r="3246" spans="51:78" x14ac:dyDescent="0.25">
      <c r="AY3246"/>
      <c r="AZ3246"/>
      <c r="BL3246"/>
      <c r="BM3246"/>
      <c r="BZ3246"/>
    </row>
    <row r="3247" spans="51:78" x14ac:dyDescent="0.25">
      <c r="AY3247"/>
      <c r="AZ3247"/>
      <c r="BL3247"/>
      <c r="BM3247"/>
      <c r="BZ3247"/>
    </row>
    <row r="3248" spans="51:78" x14ac:dyDescent="0.25">
      <c r="AY3248"/>
      <c r="AZ3248"/>
      <c r="BL3248"/>
      <c r="BM3248"/>
      <c r="BZ3248"/>
    </row>
    <row r="3249" spans="51:78" x14ac:dyDescent="0.25">
      <c r="AY3249"/>
      <c r="AZ3249"/>
      <c r="BL3249"/>
      <c r="BM3249"/>
      <c r="BZ3249"/>
    </row>
    <row r="3250" spans="51:78" x14ac:dyDescent="0.25">
      <c r="AY3250"/>
      <c r="AZ3250"/>
      <c r="BL3250"/>
      <c r="BM3250"/>
      <c r="BZ3250"/>
    </row>
    <row r="3251" spans="51:78" x14ac:dyDescent="0.25">
      <c r="AY3251"/>
      <c r="AZ3251"/>
      <c r="BL3251"/>
      <c r="BM3251"/>
      <c r="BZ3251"/>
    </row>
    <row r="3252" spans="51:78" x14ac:dyDescent="0.25">
      <c r="AY3252"/>
      <c r="AZ3252"/>
      <c r="BL3252"/>
      <c r="BM3252"/>
      <c r="BZ3252"/>
    </row>
    <row r="3253" spans="51:78" x14ac:dyDescent="0.25">
      <c r="AY3253"/>
      <c r="AZ3253"/>
      <c r="BL3253"/>
      <c r="BM3253"/>
      <c r="BZ3253"/>
    </row>
    <row r="3254" spans="51:78" x14ac:dyDescent="0.25">
      <c r="AY3254"/>
      <c r="AZ3254"/>
      <c r="BL3254"/>
      <c r="BM3254"/>
      <c r="BZ3254"/>
    </row>
    <row r="3255" spans="51:78" x14ac:dyDescent="0.25">
      <c r="AY3255"/>
      <c r="AZ3255"/>
      <c r="BL3255"/>
      <c r="BM3255"/>
      <c r="BZ3255"/>
    </row>
    <row r="3256" spans="51:78" x14ac:dyDescent="0.25">
      <c r="AY3256"/>
      <c r="AZ3256"/>
      <c r="BL3256"/>
      <c r="BM3256"/>
      <c r="BZ3256"/>
    </row>
    <row r="3257" spans="51:78" x14ac:dyDescent="0.25">
      <c r="AY3257"/>
      <c r="AZ3257"/>
      <c r="BL3257"/>
      <c r="BM3257"/>
      <c r="BZ3257"/>
    </row>
    <row r="3258" spans="51:78" x14ac:dyDescent="0.25">
      <c r="AY3258"/>
      <c r="AZ3258"/>
      <c r="BL3258"/>
      <c r="BM3258"/>
      <c r="BZ3258"/>
    </row>
    <row r="3259" spans="51:78" x14ac:dyDescent="0.25">
      <c r="AY3259"/>
      <c r="AZ3259"/>
      <c r="BL3259"/>
      <c r="BM3259"/>
      <c r="BZ3259"/>
    </row>
    <row r="3260" spans="51:78" x14ac:dyDescent="0.25">
      <c r="AY3260"/>
      <c r="AZ3260"/>
      <c r="BL3260"/>
      <c r="BM3260"/>
      <c r="BZ3260"/>
    </row>
    <row r="3261" spans="51:78" x14ac:dyDescent="0.25">
      <c r="AY3261"/>
      <c r="AZ3261"/>
      <c r="BL3261"/>
      <c r="BM3261"/>
      <c r="BZ3261"/>
    </row>
    <row r="3262" spans="51:78" x14ac:dyDescent="0.25">
      <c r="AY3262"/>
      <c r="AZ3262"/>
      <c r="BL3262"/>
      <c r="BM3262"/>
      <c r="BZ3262"/>
    </row>
    <row r="3263" spans="51:78" x14ac:dyDescent="0.25">
      <c r="AY3263"/>
      <c r="AZ3263"/>
      <c r="BL3263"/>
      <c r="BM3263"/>
      <c r="BZ3263"/>
    </row>
    <row r="3264" spans="51:78" x14ac:dyDescent="0.25">
      <c r="AY3264"/>
      <c r="AZ3264"/>
      <c r="BL3264"/>
      <c r="BM3264"/>
      <c r="BZ3264"/>
    </row>
    <row r="3265" spans="51:78" x14ac:dyDescent="0.25">
      <c r="AY3265"/>
      <c r="AZ3265"/>
      <c r="BL3265"/>
      <c r="BM3265"/>
      <c r="BZ3265"/>
    </row>
    <row r="3266" spans="51:78" x14ac:dyDescent="0.25">
      <c r="AY3266"/>
      <c r="AZ3266"/>
      <c r="BL3266"/>
      <c r="BM3266"/>
      <c r="BZ3266"/>
    </row>
    <row r="3267" spans="51:78" x14ac:dyDescent="0.25">
      <c r="AY3267"/>
      <c r="AZ3267"/>
      <c r="BL3267"/>
      <c r="BM3267"/>
      <c r="BZ3267"/>
    </row>
    <row r="3268" spans="51:78" x14ac:dyDescent="0.25">
      <c r="AY3268"/>
      <c r="AZ3268"/>
      <c r="BL3268"/>
      <c r="BM3268"/>
      <c r="BZ3268"/>
    </row>
    <row r="3269" spans="51:78" x14ac:dyDescent="0.25">
      <c r="AY3269"/>
      <c r="AZ3269"/>
      <c r="BL3269"/>
      <c r="BM3269"/>
      <c r="BZ3269"/>
    </row>
    <row r="3270" spans="51:78" x14ac:dyDescent="0.25">
      <c r="AY3270"/>
      <c r="AZ3270"/>
      <c r="BL3270"/>
      <c r="BM3270"/>
      <c r="BZ3270"/>
    </row>
    <row r="3271" spans="51:78" x14ac:dyDescent="0.25">
      <c r="AY3271"/>
      <c r="AZ3271"/>
      <c r="BL3271"/>
      <c r="BM3271"/>
      <c r="BZ3271"/>
    </row>
    <row r="3272" spans="51:78" x14ac:dyDescent="0.25">
      <c r="AY3272"/>
      <c r="AZ3272"/>
      <c r="BL3272"/>
      <c r="BM3272"/>
      <c r="BZ3272"/>
    </row>
    <row r="3273" spans="51:78" x14ac:dyDescent="0.25">
      <c r="AY3273"/>
      <c r="AZ3273"/>
      <c r="BL3273"/>
      <c r="BM3273"/>
      <c r="BZ3273"/>
    </row>
    <row r="3274" spans="51:78" x14ac:dyDescent="0.25">
      <c r="AY3274"/>
      <c r="AZ3274"/>
      <c r="BL3274"/>
      <c r="BM3274"/>
      <c r="BZ3274"/>
    </row>
    <row r="3275" spans="51:78" x14ac:dyDescent="0.25">
      <c r="AY3275"/>
      <c r="AZ3275"/>
      <c r="BL3275"/>
      <c r="BM3275"/>
      <c r="BZ3275"/>
    </row>
    <row r="3276" spans="51:78" x14ac:dyDescent="0.25">
      <c r="AY3276"/>
      <c r="AZ3276"/>
      <c r="BL3276"/>
      <c r="BM3276"/>
      <c r="BZ3276"/>
    </row>
    <row r="3277" spans="51:78" x14ac:dyDescent="0.25">
      <c r="AY3277"/>
      <c r="AZ3277"/>
      <c r="BL3277"/>
      <c r="BM3277"/>
      <c r="BZ3277"/>
    </row>
    <row r="3278" spans="51:78" x14ac:dyDescent="0.25">
      <c r="AY3278"/>
      <c r="AZ3278"/>
      <c r="BL3278"/>
      <c r="BM3278"/>
      <c r="BZ3278"/>
    </row>
    <row r="3279" spans="51:78" x14ac:dyDescent="0.25">
      <c r="AY3279"/>
      <c r="AZ3279"/>
      <c r="BL3279"/>
      <c r="BM3279"/>
      <c r="BZ3279"/>
    </row>
    <row r="3280" spans="51:78" x14ac:dyDescent="0.25">
      <c r="AY3280"/>
      <c r="AZ3280"/>
      <c r="BL3280"/>
      <c r="BM3280"/>
      <c r="BZ3280"/>
    </row>
    <row r="3281" spans="51:78" x14ac:dyDescent="0.25">
      <c r="AY3281"/>
      <c r="AZ3281"/>
      <c r="BL3281"/>
      <c r="BM3281"/>
      <c r="BZ3281"/>
    </row>
    <row r="3282" spans="51:78" x14ac:dyDescent="0.25">
      <c r="AY3282"/>
      <c r="AZ3282"/>
      <c r="BL3282"/>
      <c r="BM3282"/>
      <c r="BZ3282"/>
    </row>
    <row r="3283" spans="51:78" x14ac:dyDescent="0.25">
      <c r="AY3283"/>
      <c r="AZ3283"/>
      <c r="BL3283"/>
      <c r="BM3283"/>
      <c r="BZ3283"/>
    </row>
    <row r="3284" spans="51:78" x14ac:dyDescent="0.25">
      <c r="AY3284"/>
      <c r="AZ3284"/>
      <c r="BL3284"/>
      <c r="BM3284"/>
      <c r="BZ3284"/>
    </row>
    <row r="3285" spans="51:78" x14ac:dyDescent="0.25">
      <c r="AY3285"/>
      <c r="AZ3285"/>
      <c r="BL3285"/>
      <c r="BM3285"/>
      <c r="BZ3285"/>
    </row>
    <row r="3286" spans="51:78" x14ac:dyDescent="0.25">
      <c r="AY3286"/>
      <c r="AZ3286"/>
      <c r="BL3286"/>
      <c r="BM3286"/>
      <c r="BZ3286"/>
    </row>
    <row r="3287" spans="51:78" x14ac:dyDescent="0.25">
      <c r="AY3287"/>
      <c r="AZ3287"/>
      <c r="BL3287"/>
      <c r="BM3287"/>
      <c r="BZ3287"/>
    </row>
    <row r="3288" spans="51:78" x14ac:dyDescent="0.25">
      <c r="AY3288"/>
      <c r="AZ3288"/>
      <c r="BL3288"/>
      <c r="BM3288"/>
      <c r="BZ3288"/>
    </row>
    <row r="3289" spans="51:78" x14ac:dyDescent="0.25">
      <c r="AY3289"/>
      <c r="AZ3289"/>
      <c r="BL3289"/>
      <c r="BM3289"/>
      <c r="BZ3289"/>
    </row>
    <row r="3290" spans="51:78" x14ac:dyDescent="0.25">
      <c r="AY3290"/>
      <c r="AZ3290"/>
      <c r="BL3290"/>
      <c r="BM3290"/>
      <c r="BZ3290"/>
    </row>
    <row r="3291" spans="51:78" x14ac:dyDescent="0.25">
      <c r="AY3291"/>
      <c r="AZ3291"/>
      <c r="BL3291"/>
      <c r="BM3291"/>
      <c r="BZ3291"/>
    </row>
    <row r="3292" spans="51:78" x14ac:dyDescent="0.25">
      <c r="AY3292"/>
      <c r="AZ3292"/>
      <c r="BL3292"/>
      <c r="BM3292"/>
      <c r="BZ3292"/>
    </row>
    <row r="3293" spans="51:78" x14ac:dyDescent="0.25">
      <c r="AY3293"/>
      <c r="AZ3293"/>
      <c r="BL3293"/>
      <c r="BM3293"/>
      <c r="BZ3293"/>
    </row>
    <row r="3294" spans="51:78" x14ac:dyDescent="0.25">
      <c r="AY3294"/>
      <c r="AZ3294"/>
      <c r="BL3294"/>
      <c r="BM3294"/>
      <c r="BZ3294"/>
    </row>
    <row r="3295" spans="51:78" x14ac:dyDescent="0.25">
      <c r="AY3295"/>
      <c r="AZ3295"/>
      <c r="BL3295"/>
      <c r="BM3295"/>
      <c r="BZ3295"/>
    </row>
    <row r="3296" spans="51:78" x14ac:dyDescent="0.25">
      <c r="AY3296"/>
      <c r="AZ3296"/>
      <c r="BL3296"/>
      <c r="BM3296"/>
      <c r="BZ3296"/>
    </row>
    <row r="3297" spans="51:78" x14ac:dyDescent="0.25">
      <c r="AY3297"/>
      <c r="AZ3297"/>
      <c r="BL3297"/>
      <c r="BM3297"/>
      <c r="BZ3297"/>
    </row>
    <row r="3298" spans="51:78" x14ac:dyDescent="0.25">
      <c r="AY3298"/>
      <c r="AZ3298"/>
      <c r="BL3298"/>
      <c r="BM3298"/>
      <c r="BZ3298"/>
    </row>
    <row r="3299" spans="51:78" x14ac:dyDescent="0.25">
      <c r="AY3299"/>
      <c r="AZ3299"/>
      <c r="BL3299"/>
      <c r="BM3299"/>
      <c r="BZ3299"/>
    </row>
    <row r="3300" spans="51:78" x14ac:dyDescent="0.25">
      <c r="AY3300"/>
      <c r="AZ3300"/>
      <c r="BL3300"/>
      <c r="BM3300"/>
      <c r="BZ3300"/>
    </row>
    <row r="3301" spans="51:78" x14ac:dyDescent="0.25">
      <c r="AY3301"/>
      <c r="AZ3301"/>
      <c r="BL3301"/>
      <c r="BM3301"/>
      <c r="BZ3301"/>
    </row>
    <row r="3302" spans="51:78" x14ac:dyDescent="0.25">
      <c r="AY3302"/>
      <c r="AZ3302"/>
      <c r="BL3302"/>
      <c r="BM3302"/>
      <c r="BZ3302"/>
    </row>
    <row r="3303" spans="51:78" x14ac:dyDescent="0.25">
      <c r="AY3303"/>
      <c r="AZ3303"/>
      <c r="BL3303"/>
      <c r="BM3303"/>
      <c r="BZ3303"/>
    </row>
    <row r="3304" spans="51:78" x14ac:dyDescent="0.25">
      <c r="AY3304"/>
      <c r="AZ3304"/>
      <c r="BL3304"/>
      <c r="BM3304"/>
      <c r="BZ3304"/>
    </row>
    <row r="3305" spans="51:78" x14ac:dyDescent="0.25">
      <c r="AY3305"/>
      <c r="AZ3305"/>
      <c r="BL3305"/>
      <c r="BM3305"/>
      <c r="BZ3305"/>
    </row>
    <row r="3306" spans="51:78" x14ac:dyDescent="0.25">
      <c r="AY3306"/>
      <c r="AZ3306"/>
      <c r="BL3306"/>
      <c r="BM3306"/>
      <c r="BZ3306"/>
    </row>
    <row r="3307" spans="51:78" x14ac:dyDescent="0.25">
      <c r="AY3307"/>
      <c r="AZ3307"/>
      <c r="BL3307"/>
      <c r="BM3307"/>
      <c r="BZ3307"/>
    </row>
    <row r="3308" spans="51:78" x14ac:dyDescent="0.25">
      <c r="AY3308"/>
      <c r="AZ3308"/>
      <c r="BL3308"/>
      <c r="BM3308"/>
      <c r="BZ3308"/>
    </row>
    <row r="3309" spans="51:78" x14ac:dyDescent="0.25">
      <c r="AY3309"/>
      <c r="AZ3309"/>
      <c r="BL3309"/>
      <c r="BM3309"/>
      <c r="BZ3309"/>
    </row>
    <row r="3310" spans="51:78" x14ac:dyDescent="0.25">
      <c r="AY3310"/>
      <c r="AZ3310"/>
      <c r="BL3310"/>
      <c r="BM3310"/>
      <c r="BZ3310"/>
    </row>
    <row r="3311" spans="51:78" x14ac:dyDescent="0.25">
      <c r="AY3311"/>
      <c r="AZ3311"/>
      <c r="BL3311"/>
      <c r="BM3311"/>
      <c r="BZ3311"/>
    </row>
    <row r="3312" spans="51:78" x14ac:dyDescent="0.25">
      <c r="AY3312"/>
      <c r="AZ3312"/>
      <c r="BL3312"/>
      <c r="BM3312"/>
      <c r="BZ3312"/>
    </row>
    <row r="3313" spans="51:78" x14ac:dyDescent="0.25">
      <c r="AY3313"/>
      <c r="AZ3313"/>
      <c r="BL3313"/>
      <c r="BM3313"/>
      <c r="BZ3313"/>
    </row>
    <row r="3314" spans="51:78" x14ac:dyDescent="0.25">
      <c r="AY3314"/>
      <c r="AZ3314"/>
      <c r="BL3314"/>
      <c r="BM3314"/>
      <c r="BZ3314"/>
    </row>
    <row r="3315" spans="51:78" x14ac:dyDescent="0.25">
      <c r="AY3315"/>
      <c r="AZ3315"/>
      <c r="BL3315"/>
      <c r="BM3315"/>
      <c r="BZ3315"/>
    </row>
    <row r="3316" spans="51:78" x14ac:dyDescent="0.25">
      <c r="AY3316"/>
      <c r="AZ3316"/>
      <c r="BL3316"/>
      <c r="BM3316"/>
      <c r="BZ3316"/>
    </row>
    <row r="3317" spans="51:78" x14ac:dyDescent="0.25">
      <c r="AY3317"/>
      <c r="AZ3317"/>
      <c r="BL3317"/>
      <c r="BM3317"/>
      <c r="BZ3317"/>
    </row>
    <row r="3318" spans="51:78" x14ac:dyDescent="0.25">
      <c r="AY3318"/>
      <c r="AZ3318"/>
      <c r="BL3318"/>
      <c r="BM3318"/>
      <c r="BZ3318"/>
    </row>
    <row r="3319" spans="51:78" x14ac:dyDescent="0.25">
      <c r="AY3319"/>
      <c r="AZ3319"/>
      <c r="BL3319"/>
      <c r="BM3319"/>
      <c r="BZ3319"/>
    </row>
    <row r="3320" spans="51:78" x14ac:dyDescent="0.25">
      <c r="AY3320"/>
      <c r="AZ3320"/>
      <c r="BL3320"/>
      <c r="BM3320"/>
      <c r="BZ3320"/>
    </row>
    <row r="3321" spans="51:78" x14ac:dyDescent="0.25">
      <c r="AY3321"/>
      <c r="AZ3321"/>
      <c r="BL3321"/>
      <c r="BM3321"/>
      <c r="BZ3321"/>
    </row>
    <row r="3322" spans="51:78" x14ac:dyDescent="0.25">
      <c r="AY3322"/>
      <c r="AZ3322"/>
      <c r="BL3322"/>
      <c r="BM3322"/>
      <c r="BZ3322"/>
    </row>
    <row r="3323" spans="51:78" x14ac:dyDescent="0.25">
      <c r="AY3323"/>
      <c r="AZ3323"/>
      <c r="BL3323"/>
      <c r="BM3323"/>
      <c r="BZ3323"/>
    </row>
    <row r="3324" spans="51:78" x14ac:dyDescent="0.25">
      <c r="AY3324"/>
      <c r="AZ3324"/>
      <c r="BL3324"/>
      <c r="BM3324"/>
      <c r="BZ3324"/>
    </row>
    <row r="3325" spans="51:78" x14ac:dyDescent="0.25">
      <c r="AY3325"/>
      <c r="AZ3325"/>
      <c r="BL3325"/>
      <c r="BM3325"/>
      <c r="BZ3325"/>
    </row>
    <row r="3326" spans="51:78" x14ac:dyDescent="0.25">
      <c r="AY3326"/>
      <c r="AZ3326"/>
      <c r="BL3326"/>
      <c r="BM3326"/>
      <c r="BZ3326"/>
    </row>
    <row r="3327" spans="51:78" x14ac:dyDescent="0.25">
      <c r="AY3327"/>
      <c r="AZ3327"/>
      <c r="BL3327"/>
      <c r="BM3327"/>
      <c r="BZ3327"/>
    </row>
    <row r="3328" spans="51:78" x14ac:dyDescent="0.25">
      <c r="AY3328"/>
      <c r="AZ3328"/>
      <c r="BL3328"/>
      <c r="BM3328"/>
      <c r="BZ3328"/>
    </row>
    <row r="3329" spans="51:78" x14ac:dyDescent="0.25">
      <c r="AY3329"/>
      <c r="AZ3329"/>
      <c r="BL3329"/>
      <c r="BM3329"/>
      <c r="BZ3329"/>
    </row>
    <row r="3330" spans="51:78" x14ac:dyDescent="0.25">
      <c r="AY3330"/>
      <c r="AZ3330"/>
      <c r="BL3330"/>
      <c r="BM3330"/>
      <c r="BZ3330"/>
    </row>
    <row r="3331" spans="51:78" x14ac:dyDescent="0.25">
      <c r="AY3331"/>
      <c r="AZ3331"/>
      <c r="BL3331"/>
      <c r="BM3331"/>
      <c r="BZ3331"/>
    </row>
    <row r="3332" spans="51:78" x14ac:dyDescent="0.25">
      <c r="AY3332"/>
      <c r="AZ3332"/>
      <c r="BL3332"/>
      <c r="BM3332"/>
      <c r="BZ3332"/>
    </row>
    <row r="3333" spans="51:78" x14ac:dyDescent="0.25">
      <c r="AY3333"/>
      <c r="AZ3333"/>
      <c r="BL3333"/>
      <c r="BM3333"/>
      <c r="BZ3333"/>
    </row>
    <row r="3334" spans="51:78" x14ac:dyDescent="0.25">
      <c r="AY3334"/>
      <c r="AZ3334"/>
      <c r="BL3334"/>
      <c r="BM3334"/>
      <c r="BZ3334"/>
    </row>
    <row r="3335" spans="51:78" x14ac:dyDescent="0.25">
      <c r="AY3335"/>
      <c r="AZ3335"/>
      <c r="BL3335"/>
      <c r="BM3335"/>
      <c r="BZ3335"/>
    </row>
    <row r="3336" spans="51:78" x14ac:dyDescent="0.25">
      <c r="AY3336"/>
      <c r="AZ3336"/>
      <c r="BL3336"/>
      <c r="BM3336"/>
      <c r="BZ3336"/>
    </row>
    <row r="3337" spans="51:78" x14ac:dyDescent="0.25">
      <c r="AY3337"/>
      <c r="AZ3337"/>
      <c r="BL3337"/>
      <c r="BM3337"/>
      <c r="BZ3337"/>
    </row>
    <row r="3338" spans="51:78" x14ac:dyDescent="0.25">
      <c r="AY3338"/>
      <c r="AZ3338"/>
      <c r="BL3338"/>
      <c r="BM3338"/>
      <c r="BZ3338"/>
    </row>
    <row r="3339" spans="51:78" x14ac:dyDescent="0.25">
      <c r="AY3339"/>
      <c r="AZ3339"/>
      <c r="BL3339"/>
      <c r="BM3339"/>
      <c r="BZ3339"/>
    </row>
    <row r="3340" spans="51:78" x14ac:dyDescent="0.25">
      <c r="AY3340"/>
      <c r="AZ3340"/>
      <c r="BL3340"/>
      <c r="BM3340"/>
      <c r="BZ3340"/>
    </row>
    <row r="3341" spans="51:78" x14ac:dyDescent="0.25">
      <c r="AY3341"/>
      <c r="AZ3341"/>
      <c r="BL3341"/>
      <c r="BM3341"/>
      <c r="BZ3341"/>
    </row>
    <row r="3342" spans="51:78" x14ac:dyDescent="0.25">
      <c r="AY3342"/>
      <c r="AZ3342"/>
      <c r="BL3342"/>
      <c r="BM3342"/>
      <c r="BZ3342"/>
    </row>
    <row r="3343" spans="51:78" x14ac:dyDescent="0.25">
      <c r="AY3343"/>
      <c r="AZ3343"/>
      <c r="BL3343"/>
      <c r="BM3343"/>
      <c r="BZ3343"/>
    </row>
    <row r="3344" spans="51:78" x14ac:dyDescent="0.25">
      <c r="AY3344"/>
      <c r="AZ3344"/>
      <c r="BL3344"/>
      <c r="BM3344"/>
      <c r="BZ3344"/>
    </row>
    <row r="3345" spans="51:78" x14ac:dyDescent="0.25">
      <c r="AY3345"/>
      <c r="AZ3345"/>
      <c r="BL3345"/>
      <c r="BM3345"/>
      <c r="BZ3345"/>
    </row>
    <row r="3346" spans="51:78" x14ac:dyDescent="0.25">
      <c r="AY3346"/>
      <c r="AZ3346"/>
      <c r="BL3346"/>
      <c r="BM3346"/>
      <c r="BZ3346"/>
    </row>
    <row r="3347" spans="51:78" x14ac:dyDescent="0.25">
      <c r="AY3347"/>
      <c r="AZ3347"/>
      <c r="BL3347"/>
      <c r="BM3347"/>
      <c r="BZ3347"/>
    </row>
    <row r="3348" spans="51:78" x14ac:dyDescent="0.25">
      <c r="AY3348"/>
      <c r="AZ3348"/>
      <c r="BL3348"/>
      <c r="BM3348"/>
      <c r="BZ3348"/>
    </row>
    <row r="3349" spans="51:78" x14ac:dyDescent="0.25">
      <c r="AY3349"/>
      <c r="AZ3349"/>
      <c r="BL3349"/>
      <c r="BM3349"/>
      <c r="BZ3349"/>
    </row>
    <row r="3350" spans="51:78" x14ac:dyDescent="0.25">
      <c r="AY3350"/>
      <c r="AZ3350"/>
      <c r="BL3350"/>
      <c r="BM3350"/>
      <c r="BZ3350"/>
    </row>
    <row r="3351" spans="51:78" x14ac:dyDescent="0.25">
      <c r="AY3351"/>
      <c r="AZ3351"/>
      <c r="BL3351"/>
      <c r="BM3351"/>
      <c r="BZ3351"/>
    </row>
    <row r="3352" spans="51:78" x14ac:dyDescent="0.25">
      <c r="AY3352"/>
      <c r="AZ3352"/>
      <c r="BL3352"/>
      <c r="BM3352"/>
      <c r="BZ3352"/>
    </row>
    <row r="3353" spans="51:78" x14ac:dyDescent="0.25">
      <c r="AY3353"/>
      <c r="AZ3353"/>
      <c r="BL3353"/>
      <c r="BM3353"/>
      <c r="BZ3353"/>
    </row>
    <row r="3354" spans="51:78" x14ac:dyDescent="0.25">
      <c r="AY3354"/>
      <c r="AZ3354"/>
      <c r="BL3354"/>
      <c r="BM3354"/>
      <c r="BZ3354"/>
    </row>
    <row r="3355" spans="51:78" x14ac:dyDescent="0.25">
      <c r="AY3355"/>
      <c r="AZ3355"/>
      <c r="BL3355"/>
      <c r="BM3355"/>
      <c r="BZ3355"/>
    </row>
    <row r="3356" spans="51:78" x14ac:dyDescent="0.25">
      <c r="AY3356"/>
      <c r="AZ3356"/>
      <c r="BL3356"/>
      <c r="BM3356"/>
      <c r="BZ3356"/>
    </row>
    <row r="3357" spans="51:78" x14ac:dyDescent="0.25">
      <c r="AY3357"/>
      <c r="AZ3357"/>
      <c r="BL3357"/>
      <c r="BM3357"/>
      <c r="BZ3357"/>
    </row>
    <row r="3358" spans="51:78" x14ac:dyDescent="0.25">
      <c r="AY3358"/>
      <c r="AZ3358"/>
      <c r="BL3358"/>
      <c r="BM3358"/>
      <c r="BZ3358"/>
    </row>
    <row r="3359" spans="51:78" x14ac:dyDescent="0.25">
      <c r="AY3359"/>
      <c r="AZ3359"/>
      <c r="BL3359"/>
      <c r="BM3359"/>
      <c r="BZ3359"/>
    </row>
    <row r="3360" spans="51:78" x14ac:dyDescent="0.25">
      <c r="AY3360"/>
      <c r="AZ3360"/>
      <c r="BL3360"/>
      <c r="BM3360"/>
      <c r="BZ3360"/>
    </row>
    <row r="3361" spans="51:78" x14ac:dyDescent="0.25">
      <c r="AY3361"/>
      <c r="AZ3361"/>
      <c r="BL3361"/>
      <c r="BM3361"/>
      <c r="BZ3361"/>
    </row>
    <row r="3362" spans="51:78" x14ac:dyDescent="0.25">
      <c r="AY3362"/>
      <c r="AZ3362"/>
      <c r="BL3362"/>
      <c r="BM3362"/>
      <c r="BZ3362"/>
    </row>
    <row r="3363" spans="51:78" x14ac:dyDescent="0.25">
      <c r="AY3363"/>
      <c r="AZ3363"/>
      <c r="BL3363"/>
      <c r="BM3363"/>
      <c r="BZ3363"/>
    </row>
    <row r="3364" spans="51:78" x14ac:dyDescent="0.25">
      <c r="AY3364"/>
      <c r="AZ3364"/>
      <c r="BL3364"/>
      <c r="BM3364"/>
      <c r="BZ3364"/>
    </row>
    <row r="3365" spans="51:78" x14ac:dyDescent="0.25">
      <c r="AY3365"/>
      <c r="AZ3365"/>
      <c r="BL3365"/>
      <c r="BM3365"/>
      <c r="BZ3365"/>
    </row>
    <row r="3366" spans="51:78" x14ac:dyDescent="0.25">
      <c r="AY3366"/>
      <c r="AZ3366"/>
      <c r="BL3366"/>
      <c r="BM3366"/>
      <c r="BZ3366"/>
    </row>
    <row r="3367" spans="51:78" x14ac:dyDescent="0.25">
      <c r="AY3367"/>
      <c r="AZ3367"/>
      <c r="BL3367"/>
      <c r="BM3367"/>
      <c r="BZ3367"/>
    </row>
    <row r="3368" spans="51:78" x14ac:dyDescent="0.25">
      <c r="AY3368"/>
      <c r="AZ3368"/>
      <c r="BL3368"/>
      <c r="BM3368"/>
      <c r="BZ3368"/>
    </row>
    <row r="3369" spans="51:78" x14ac:dyDescent="0.25">
      <c r="AY3369"/>
      <c r="AZ3369"/>
      <c r="BL3369"/>
      <c r="BM3369"/>
      <c r="BZ3369"/>
    </row>
    <row r="3370" spans="51:78" x14ac:dyDescent="0.25">
      <c r="AY3370"/>
      <c r="AZ3370"/>
      <c r="BL3370"/>
      <c r="BM3370"/>
      <c r="BZ3370"/>
    </row>
    <row r="3371" spans="51:78" x14ac:dyDescent="0.25">
      <c r="AY3371"/>
      <c r="AZ3371"/>
      <c r="BL3371"/>
      <c r="BM3371"/>
      <c r="BZ3371"/>
    </row>
    <row r="3372" spans="51:78" x14ac:dyDescent="0.25">
      <c r="AY3372"/>
      <c r="AZ3372"/>
      <c r="BL3372"/>
      <c r="BM3372"/>
      <c r="BZ3372"/>
    </row>
    <row r="3373" spans="51:78" x14ac:dyDescent="0.25">
      <c r="AY3373"/>
      <c r="AZ3373"/>
      <c r="BL3373"/>
      <c r="BM3373"/>
      <c r="BZ3373"/>
    </row>
    <row r="3374" spans="51:78" x14ac:dyDescent="0.25">
      <c r="AY3374"/>
      <c r="AZ3374"/>
      <c r="BL3374"/>
      <c r="BM3374"/>
      <c r="BZ3374"/>
    </row>
    <row r="3375" spans="51:78" x14ac:dyDescent="0.25">
      <c r="AY3375"/>
      <c r="AZ3375"/>
      <c r="BL3375"/>
      <c r="BM3375"/>
      <c r="BZ3375"/>
    </row>
    <row r="3376" spans="51:78" x14ac:dyDescent="0.25">
      <c r="AY3376"/>
      <c r="AZ3376"/>
      <c r="BL3376"/>
      <c r="BM3376"/>
      <c r="BZ3376"/>
    </row>
    <row r="3377" spans="51:78" x14ac:dyDescent="0.25">
      <c r="AY3377"/>
      <c r="AZ3377"/>
      <c r="BL3377"/>
      <c r="BM3377"/>
      <c r="BZ3377"/>
    </row>
    <row r="3378" spans="51:78" x14ac:dyDescent="0.25">
      <c r="AY3378"/>
      <c r="AZ3378"/>
      <c r="BL3378"/>
      <c r="BM3378"/>
      <c r="BZ3378"/>
    </row>
    <row r="3379" spans="51:78" x14ac:dyDescent="0.25">
      <c r="AY3379"/>
      <c r="AZ3379"/>
      <c r="BL3379"/>
      <c r="BM3379"/>
      <c r="BZ3379"/>
    </row>
    <row r="3380" spans="51:78" x14ac:dyDescent="0.25">
      <c r="AY3380"/>
      <c r="AZ3380"/>
      <c r="BL3380"/>
      <c r="BM3380"/>
      <c r="BZ3380"/>
    </row>
    <row r="3381" spans="51:78" x14ac:dyDescent="0.25">
      <c r="AY3381"/>
      <c r="AZ3381"/>
      <c r="BL3381"/>
      <c r="BM3381"/>
      <c r="BZ3381"/>
    </row>
    <row r="3382" spans="51:78" x14ac:dyDescent="0.25">
      <c r="AY3382"/>
      <c r="AZ3382"/>
      <c r="BL3382"/>
      <c r="BM3382"/>
      <c r="BZ3382"/>
    </row>
    <row r="3383" spans="51:78" x14ac:dyDescent="0.25">
      <c r="AY3383"/>
      <c r="AZ3383"/>
      <c r="BL3383"/>
      <c r="BM3383"/>
      <c r="BZ3383"/>
    </row>
    <row r="3384" spans="51:78" x14ac:dyDescent="0.25">
      <c r="AY3384"/>
      <c r="AZ3384"/>
      <c r="BL3384"/>
      <c r="BM3384"/>
      <c r="BZ3384"/>
    </row>
    <row r="3385" spans="51:78" x14ac:dyDescent="0.25">
      <c r="AY3385"/>
      <c r="AZ3385"/>
      <c r="BL3385"/>
      <c r="BM3385"/>
      <c r="BZ3385"/>
    </row>
    <row r="3386" spans="51:78" x14ac:dyDescent="0.25">
      <c r="AY3386"/>
      <c r="AZ3386"/>
      <c r="BL3386"/>
      <c r="BM3386"/>
      <c r="BZ3386"/>
    </row>
    <row r="3387" spans="51:78" x14ac:dyDescent="0.25">
      <c r="AY3387"/>
      <c r="AZ3387"/>
      <c r="BL3387"/>
      <c r="BM3387"/>
      <c r="BZ3387"/>
    </row>
    <row r="3388" spans="51:78" x14ac:dyDescent="0.25">
      <c r="AY3388"/>
      <c r="AZ3388"/>
      <c r="BL3388"/>
      <c r="BM3388"/>
      <c r="BZ3388"/>
    </row>
    <row r="3389" spans="51:78" x14ac:dyDescent="0.25">
      <c r="AY3389"/>
      <c r="AZ3389"/>
      <c r="BL3389"/>
      <c r="BM3389"/>
      <c r="BZ3389"/>
    </row>
    <row r="3390" spans="51:78" x14ac:dyDescent="0.25">
      <c r="AY3390"/>
      <c r="AZ3390"/>
      <c r="BL3390"/>
      <c r="BM3390"/>
      <c r="BZ3390"/>
    </row>
    <row r="3391" spans="51:78" x14ac:dyDescent="0.25">
      <c r="AY3391"/>
      <c r="AZ3391"/>
      <c r="BL3391"/>
      <c r="BM3391"/>
      <c r="BZ3391"/>
    </row>
    <row r="3392" spans="51:78" x14ac:dyDescent="0.25">
      <c r="AY3392"/>
      <c r="AZ3392"/>
      <c r="BL3392"/>
      <c r="BM3392"/>
      <c r="BZ3392"/>
    </row>
    <row r="3393" spans="51:78" x14ac:dyDescent="0.25">
      <c r="AY3393"/>
      <c r="AZ3393"/>
      <c r="BL3393"/>
      <c r="BM3393"/>
      <c r="BZ3393"/>
    </row>
    <row r="3394" spans="51:78" x14ac:dyDescent="0.25">
      <c r="AY3394"/>
      <c r="AZ3394"/>
      <c r="BL3394"/>
      <c r="BM3394"/>
      <c r="BZ3394"/>
    </row>
    <row r="3395" spans="51:78" x14ac:dyDescent="0.25">
      <c r="AY3395"/>
      <c r="AZ3395"/>
      <c r="BL3395"/>
      <c r="BM3395"/>
      <c r="BZ3395"/>
    </row>
    <row r="3396" spans="51:78" x14ac:dyDescent="0.25">
      <c r="AY3396"/>
      <c r="AZ3396"/>
      <c r="BL3396"/>
      <c r="BM3396"/>
      <c r="BZ3396"/>
    </row>
    <row r="3397" spans="51:78" x14ac:dyDescent="0.25">
      <c r="AY3397"/>
      <c r="AZ3397"/>
      <c r="BL3397"/>
      <c r="BM3397"/>
      <c r="BZ3397"/>
    </row>
    <row r="3398" spans="51:78" x14ac:dyDescent="0.25">
      <c r="AY3398"/>
      <c r="AZ3398"/>
      <c r="BL3398"/>
      <c r="BM3398"/>
      <c r="BZ3398"/>
    </row>
    <row r="3399" spans="51:78" x14ac:dyDescent="0.25">
      <c r="AY3399"/>
      <c r="AZ3399"/>
      <c r="BL3399"/>
      <c r="BM3399"/>
      <c r="BZ3399"/>
    </row>
    <row r="3400" spans="51:78" x14ac:dyDescent="0.25">
      <c r="AY3400"/>
      <c r="AZ3400"/>
      <c r="BL3400"/>
      <c r="BM3400"/>
      <c r="BZ3400"/>
    </row>
    <row r="3401" spans="51:78" x14ac:dyDescent="0.25">
      <c r="AY3401"/>
      <c r="AZ3401"/>
      <c r="BL3401"/>
      <c r="BM3401"/>
      <c r="BZ3401"/>
    </row>
    <row r="3402" spans="51:78" x14ac:dyDescent="0.25">
      <c r="AY3402"/>
      <c r="AZ3402"/>
      <c r="BL3402"/>
      <c r="BM3402"/>
      <c r="BZ3402"/>
    </row>
    <row r="3403" spans="51:78" x14ac:dyDescent="0.25">
      <c r="AY3403"/>
      <c r="AZ3403"/>
      <c r="BL3403"/>
      <c r="BM3403"/>
      <c r="BZ3403"/>
    </row>
    <row r="3404" spans="51:78" x14ac:dyDescent="0.25">
      <c r="AY3404"/>
      <c r="AZ3404"/>
      <c r="BL3404"/>
      <c r="BM3404"/>
      <c r="BZ3404"/>
    </row>
    <row r="3405" spans="51:78" x14ac:dyDescent="0.25">
      <c r="AY3405"/>
      <c r="AZ3405"/>
      <c r="BL3405"/>
      <c r="BM3405"/>
      <c r="BZ3405"/>
    </row>
    <row r="3406" spans="51:78" x14ac:dyDescent="0.25">
      <c r="AY3406"/>
      <c r="AZ3406"/>
      <c r="BL3406"/>
      <c r="BM3406"/>
      <c r="BZ3406"/>
    </row>
    <row r="3407" spans="51:78" x14ac:dyDescent="0.25">
      <c r="AY3407"/>
      <c r="AZ3407"/>
      <c r="BL3407"/>
      <c r="BM3407"/>
      <c r="BZ3407"/>
    </row>
    <row r="3408" spans="51:78" x14ac:dyDescent="0.25">
      <c r="AY3408"/>
      <c r="AZ3408"/>
      <c r="BL3408"/>
      <c r="BM3408"/>
      <c r="BZ3408"/>
    </row>
    <row r="3409" spans="51:78" x14ac:dyDescent="0.25">
      <c r="AY3409"/>
      <c r="AZ3409"/>
      <c r="BL3409"/>
      <c r="BM3409"/>
      <c r="BZ3409"/>
    </row>
    <row r="3410" spans="51:78" x14ac:dyDescent="0.25">
      <c r="AY3410"/>
      <c r="AZ3410"/>
      <c r="BL3410"/>
      <c r="BM3410"/>
      <c r="BZ3410"/>
    </row>
    <row r="3411" spans="51:78" x14ac:dyDescent="0.25">
      <c r="AY3411"/>
      <c r="AZ3411"/>
      <c r="BL3411"/>
      <c r="BM3411"/>
      <c r="BZ3411"/>
    </row>
    <row r="3412" spans="51:78" x14ac:dyDescent="0.25">
      <c r="AY3412"/>
      <c r="AZ3412"/>
      <c r="BL3412"/>
      <c r="BM3412"/>
      <c r="BZ3412"/>
    </row>
    <row r="3413" spans="51:78" x14ac:dyDescent="0.25">
      <c r="AY3413"/>
      <c r="AZ3413"/>
      <c r="BL3413"/>
      <c r="BM3413"/>
      <c r="BZ3413"/>
    </row>
    <row r="3414" spans="51:78" x14ac:dyDescent="0.25">
      <c r="AY3414"/>
      <c r="AZ3414"/>
      <c r="BL3414"/>
      <c r="BM3414"/>
      <c r="BZ3414"/>
    </row>
    <row r="3415" spans="51:78" x14ac:dyDescent="0.25">
      <c r="AY3415"/>
      <c r="AZ3415"/>
      <c r="BL3415"/>
      <c r="BM3415"/>
      <c r="BZ3415"/>
    </row>
    <row r="3416" spans="51:78" x14ac:dyDescent="0.25">
      <c r="AY3416"/>
      <c r="AZ3416"/>
      <c r="BL3416"/>
      <c r="BM3416"/>
      <c r="BZ3416"/>
    </row>
    <row r="3417" spans="51:78" x14ac:dyDescent="0.25">
      <c r="AY3417"/>
      <c r="AZ3417"/>
      <c r="BL3417"/>
      <c r="BM3417"/>
      <c r="BZ3417"/>
    </row>
    <row r="3418" spans="51:78" x14ac:dyDescent="0.25">
      <c r="AY3418"/>
      <c r="AZ3418"/>
      <c r="BL3418"/>
      <c r="BM3418"/>
      <c r="BZ3418"/>
    </row>
    <row r="3419" spans="51:78" x14ac:dyDescent="0.25">
      <c r="AY3419"/>
      <c r="AZ3419"/>
      <c r="BL3419"/>
      <c r="BM3419"/>
      <c r="BZ3419"/>
    </row>
    <row r="3420" spans="51:78" x14ac:dyDescent="0.25">
      <c r="AY3420"/>
      <c r="AZ3420"/>
      <c r="BL3420"/>
      <c r="BM3420"/>
      <c r="BZ3420"/>
    </row>
    <row r="3421" spans="51:78" x14ac:dyDescent="0.25">
      <c r="AY3421"/>
      <c r="AZ3421"/>
      <c r="BL3421"/>
      <c r="BM3421"/>
      <c r="BZ3421"/>
    </row>
    <row r="3422" spans="51:78" x14ac:dyDescent="0.25">
      <c r="AY3422"/>
      <c r="AZ3422"/>
      <c r="BL3422"/>
      <c r="BM3422"/>
      <c r="BZ3422"/>
    </row>
    <row r="3423" spans="51:78" x14ac:dyDescent="0.25">
      <c r="AY3423"/>
      <c r="AZ3423"/>
      <c r="BL3423"/>
      <c r="BM3423"/>
      <c r="BZ3423"/>
    </row>
    <row r="3424" spans="51:78" x14ac:dyDescent="0.25">
      <c r="AY3424"/>
      <c r="AZ3424"/>
      <c r="BL3424"/>
      <c r="BM3424"/>
      <c r="BZ3424"/>
    </row>
    <row r="3425" spans="51:78" x14ac:dyDescent="0.25">
      <c r="AY3425"/>
      <c r="AZ3425"/>
      <c r="BL3425"/>
      <c r="BM3425"/>
      <c r="BZ3425"/>
    </row>
    <row r="3426" spans="51:78" x14ac:dyDescent="0.25">
      <c r="AY3426"/>
      <c r="AZ3426"/>
      <c r="BL3426"/>
      <c r="BM3426"/>
      <c r="BZ3426"/>
    </row>
    <row r="3427" spans="51:78" x14ac:dyDescent="0.25">
      <c r="AY3427"/>
      <c r="AZ3427"/>
      <c r="BL3427"/>
      <c r="BM3427"/>
      <c r="BZ3427"/>
    </row>
    <row r="3428" spans="51:78" x14ac:dyDescent="0.25">
      <c r="AY3428"/>
      <c r="AZ3428"/>
      <c r="BL3428"/>
      <c r="BM3428"/>
      <c r="BZ3428"/>
    </row>
    <row r="3429" spans="51:78" x14ac:dyDescent="0.25">
      <c r="AY3429"/>
      <c r="AZ3429"/>
      <c r="BL3429"/>
      <c r="BM3429"/>
      <c r="BZ3429"/>
    </row>
    <row r="3430" spans="51:78" x14ac:dyDescent="0.25">
      <c r="AY3430"/>
      <c r="AZ3430"/>
      <c r="BL3430"/>
      <c r="BM3430"/>
      <c r="BZ3430"/>
    </row>
    <row r="3431" spans="51:78" x14ac:dyDescent="0.25">
      <c r="AY3431"/>
      <c r="AZ3431"/>
      <c r="BL3431"/>
      <c r="BM3431"/>
      <c r="BZ3431"/>
    </row>
    <row r="3432" spans="51:78" x14ac:dyDescent="0.25">
      <c r="AY3432"/>
      <c r="AZ3432"/>
      <c r="BL3432"/>
      <c r="BM3432"/>
      <c r="BZ3432"/>
    </row>
    <row r="3433" spans="51:78" x14ac:dyDescent="0.25">
      <c r="AY3433"/>
      <c r="AZ3433"/>
      <c r="BL3433"/>
      <c r="BM3433"/>
      <c r="BZ3433"/>
    </row>
    <row r="3434" spans="51:78" x14ac:dyDescent="0.25">
      <c r="AY3434"/>
      <c r="AZ3434"/>
      <c r="BL3434"/>
      <c r="BM3434"/>
      <c r="BZ3434"/>
    </row>
    <row r="3435" spans="51:78" x14ac:dyDescent="0.25">
      <c r="AY3435"/>
      <c r="AZ3435"/>
      <c r="BL3435"/>
      <c r="BM3435"/>
      <c r="BZ3435"/>
    </row>
    <row r="3436" spans="51:78" x14ac:dyDescent="0.25">
      <c r="AY3436"/>
      <c r="AZ3436"/>
      <c r="BL3436"/>
      <c r="BM3436"/>
      <c r="BZ3436"/>
    </row>
    <row r="3437" spans="51:78" x14ac:dyDescent="0.25">
      <c r="AY3437"/>
      <c r="AZ3437"/>
      <c r="BL3437"/>
      <c r="BM3437"/>
      <c r="BZ3437"/>
    </row>
    <row r="3438" spans="51:78" x14ac:dyDescent="0.25">
      <c r="AY3438"/>
      <c r="AZ3438"/>
      <c r="BL3438"/>
      <c r="BM3438"/>
      <c r="BZ3438"/>
    </row>
    <row r="3439" spans="51:78" x14ac:dyDescent="0.25">
      <c r="AY3439"/>
      <c r="AZ3439"/>
      <c r="BL3439"/>
      <c r="BM3439"/>
      <c r="BZ3439"/>
    </row>
    <row r="3440" spans="51:78" x14ac:dyDescent="0.25">
      <c r="AY3440"/>
      <c r="AZ3440"/>
      <c r="BL3440"/>
      <c r="BM3440"/>
      <c r="BZ3440"/>
    </row>
    <row r="3441" spans="51:78" x14ac:dyDescent="0.25">
      <c r="AY3441"/>
      <c r="AZ3441"/>
      <c r="BL3441"/>
      <c r="BM3441"/>
      <c r="BZ3441"/>
    </row>
    <row r="3442" spans="51:78" x14ac:dyDescent="0.25">
      <c r="AY3442"/>
      <c r="AZ3442"/>
      <c r="BL3442"/>
      <c r="BM3442"/>
      <c r="BZ3442"/>
    </row>
    <row r="3443" spans="51:78" x14ac:dyDescent="0.25">
      <c r="AY3443"/>
      <c r="AZ3443"/>
      <c r="BL3443"/>
      <c r="BM3443"/>
      <c r="BZ3443"/>
    </row>
    <row r="3444" spans="51:78" x14ac:dyDescent="0.25">
      <c r="AY3444"/>
      <c r="AZ3444"/>
      <c r="BL3444"/>
      <c r="BM3444"/>
      <c r="BZ3444"/>
    </row>
    <row r="3445" spans="51:78" x14ac:dyDescent="0.25">
      <c r="AY3445"/>
      <c r="AZ3445"/>
      <c r="BL3445"/>
      <c r="BM3445"/>
      <c r="BZ3445"/>
    </row>
    <row r="3446" spans="51:78" x14ac:dyDescent="0.25">
      <c r="AY3446"/>
      <c r="AZ3446"/>
      <c r="BL3446"/>
      <c r="BM3446"/>
      <c r="BZ3446"/>
    </row>
    <row r="3447" spans="51:78" x14ac:dyDescent="0.25">
      <c r="AY3447"/>
      <c r="AZ3447"/>
      <c r="BL3447"/>
      <c r="BM3447"/>
      <c r="BZ3447"/>
    </row>
    <row r="3448" spans="51:78" x14ac:dyDescent="0.25">
      <c r="AY3448"/>
      <c r="AZ3448"/>
      <c r="BL3448"/>
      <c r="BM3448"/>
      <c r="BZ3448"/>
    </row>
    <row r="3449" spans="51:78" x14ac:dyDescent="0.25">
      <c r="AY3449"/>
      <c r="AZ3449"/>
      <c r="BL3449"/>
      <c r="BM3449"/>
      <c r="BZ3449"/>
    </row>
    <row r="3450" spans="51:78" x14ac:dyDescent="0.25">
      <c r="AY3450"/>
      <c r="AZ3450"/>
      <c r="BL3450"/>
      <c r="BM3450"/>
      <c r="BZ3450"/>
    </row>
    <row r="3451" spans="51:78" x14ac:dyDescent="0.25">
      <c r="AY3451"/>
      <c r="AZ3451"/>
      <c r="BL3451"/>
      <c r="BM3451"/>
      <c r="BZ3451"/>
    </row>
    <row r="3452" spans="51:78" x14ac:dyDescent="0.25">
      <c r="AY3452"/>
      <c r="AZ3452"/>
      <c r="BL3452"/>
      <c r="BM3452"/>
      <c r="BZ3452"/>
    </row>
    <row r="3453" spans="51:78" x14ac:dyDescent="0.25">
      <c r="AY3453"/>
      <c r="AZ3453"/>
      <c r="BL3453"/>
      <c r="BM3453"/>
      <c r="BZ3453"/>
    </row>
    <row r="3454" spans="51:78" x14ac:dyDescent="0.25">
      <c r="AY3454"/>
      <c r="AZ3454"/>
      <c r="BL3454"/>
      <c r="BM3454"/>
      <c r="BZ3454"/>
    </row>
    <row r="3455" spans="51:78" x14ac:dyDescent="0.25">
      <c r="AY3455"/>
      <c r="AZ3455"/>
      <c r="BL3455"/>
      <c r="BM3455"/>
      <c r="BZ3455"/>
    </row>
    <row r="3456" spans="51:78" x14ac:dyDescent="0.25">
      <c r="AY3456"/>
      <c r="AZ3456"/>
      <c r="BL3456"/>
      <c r="BM3456"/>
      <c r="BZ3456"/>
    </row>
    <row r="3457" spans="51:78" x14ac:dyDescent="0.25">
      <c r="AY3457"/>
      <c r="AZ3457"/>
      <c r="BL3457"/>
      <c r="BM3457"/>
      <c r="BZ3457"/>
    </row>
    <row r="3458" spans="51:78" x14ac:dyDescent="0.25">
      <c r="AY3458"/>
      <c r="AZ3458"/>
      <c r="BL3458"/>
      <c r="BM3458"/>
      <c r="BZ3458"/>
    </row>
    <row r="3459" spans="51:78" x14ac:dyDescent="0.25">
      <c r="AY3459"/>
      <c r="AZ3459"/>
      <c r="BL3459"/>
      <c r="BM3459"/>
      <c r="BZ3459"/>
    </row>
    <row r="3460" spans="51:78" x14ac:dyDescent="0.25">
      <c r="AY3460"/>
      <c r="AZ3460"/>
      <c r="BL3460"/>
      <c r="BM3460"/>
      <c r="BZ3460"/>
    </row>
    <row r="3461" spans="51:78" x14ac:dyDescent="0.25">
      <c r="AY3461"/>
      <c r="AZ3461"/>
      <c r="BL3461"/>
      <c r="BM3461"/>
      <c r="BZ3461"/>
    </row>
    <row r="3462" spans="51:78" x14ac:dyDescent="0.25">
      <c r="AY3462"/>
      <c r="AZ3462"/>
      <c r="BL3462"/>
      <c r="BM3462"/>
      <c r="BZ3462"/>
    </row>
    <row r="3463" spans="51:78" x14ac:dyDescent="0.25">
      <c r="AY3463"/>
      <c r="AZ3463"/>
      <c r="BL3463"/>
      <c r="BM3463"/>
      <c r="BZ3463"/>
    </row>
    <row r="3464" spans="51:78" x14ac:dyDescent="0.25">
      <c r="AY3464"/>
      <c r="AZ3464"/>
      <c r="BL3464"/>
      <c r="BM3464"/>
      <c r="BZ3464"/>
    </row>
    <row r="3465" spans="51:78" x14ac:dyDescent="0.25">
      <c r="AY3465"/>
      <c r="AZ3465"/>
      <c r="BL3465"/>
      <c r="BM3465"/>
      <c r="BZ3465"/>
    </row>
    <row r="3466" spans="51:78" x14ac:dyDescent="0.25">
      <c r="AY3466"/>
      <c r="AZ3466"/>
      <c r="BL3466"/>
      <c r="BM3466"/>
      <c r="BZ3466"/>
    </row>
    <row r="3467" spans="51:78" x14ac:dyDescent="0.25">
      <c r="AY3467"/>
      <c r="AZ3467"/>
      <c r="BL3467"/>
      <c r="BM3467"/>
      <c r="BZ3467"/>
    </row>
    <row r="3468" spans="51:78" x14ac:dyDescent="0.25">
      <c r="AY3468"/>
      <c r="AZ3468"/>
      <c r="BL3468"/>
      <c r="BM3468"/>
      <c r="BZ3468"/>
    </row>
    <row r="3469" spans="51:78" x14ac:dyDescent="0.25">
      <c r="AY3469"/>
      <c r="AZ3469"/>
      <c r="BL3469"/>
      <c r="BM3469"/>
      <c r="BZ3469"/>
    </row>
    <row r="3470" spans="51:78" x14ac:dyDescent="0.25">
      <c r="AY3470"/>
      <c r="AZ3470"/>
      <c r="BL3470"/>
      <c r="BM3470"/>
      <c r="BZ3470"/>
    </row>
    <row r="3471" spans="51:78" x14ac:dyDescent="0.25">
      <c r="AY3471"/>
      <c r="AZ3471"/>
      <c r="BL3471"/>
      <c r="BM3471"/>
      <c r="BZ3471"/>
    </row>
    <row r="3472" spans="51:78" x14ac:dyDescent="0.25">
      <c r="AY3472"/>
      <c r="AZ3472"/>
      <c r="BL3472"/>
      <c r="BM3472"/>
      <c r="BZ3472"/>
    </row>
    <row r="3473" spans="51:78" x14ac:dyDescent="0.25">
      <c r="AY3473"/>
      <c r="AZ3473"/>
      <c r="BL3473"/>
      <c r="BM3473"/>
      <c r="BZ3473"/>
    </row>
    <row r="3474" spans="51:78" x14ac:dyDescent="0.25">
      <c r="AY3474"/>
      <c r="AZ3474"/>
      <c r="BL3474"/>
      <c r="BM3474"/>
      <c r="BZ3474"/>
    </row>
    <row r="3475" spans="51:78" x14ac:dyDescent="0.25">
      <c r="AY3475"/>
      <c r="AZ3475"/>
      <c r="BL3475"/>
      <c r="BM3475"/>
      <c r="BZ3475"/>
    </row>
    <row r="3476" spans="51:78" x14ac:dyDescent="0.25">
      <c r="AY3476"/>
      <c r="AZ3476"/>
      <c r="BL3476"/>
      <c r="BM3476"/>
      <c r="BZ3476"/>
    </row>
    <row r="3477" spans="51:78" x14ac:dyDescent="0.25">
      <c r="AY3477"/>
      <c r="AZ3477"/>
      <c r="BL3477"/>
      <c r="BM3477"/>
      <c r="BZ3477"/>
    </row>
    <row r="3478" spans="51:78" x14ac:dyDescent="0.25">
      <c r="AY3478"/>
      <c r="AZ3478"/>
      <c r="BL3478"/>
      <c r="BM3478"/>
      <c r="BZ3478"/>
    </row>
    <row r="3479" spans="51:78" x14ac:dyDescent="0.25">
      <c r="AY3479"/>
      <c r="AZ3479"/>
      <c r="BL3479"/>
      <c r="BM3479"/>
      <c r="BZ3479"/>
    </row>
    <row r="3480" spans="51:78" x14ac:dyDescent="0.25">
      <c r="AY3480"/>
      <c r="AZ3480"/>
      <c r="BL3480"/>
      <c r="BM3480"/>
      <c r="BZ3480"/>
    </row>
    <row r="3481" spans="51:78" x14ac:dyDescent="0.25">
      <c r="AY3481"/>
      <c r="AZ3481"/>
      <c r="BL3481"/>
      <c r="BM3481"/>
      <c r="BZ3481"/>
    </row>
    <row r="3482" spans="51:78" x14ac:dyDescent="0.25">
      <c r="AY3482"/>
      <c r="AZ3482"/>
      <c r="BL3482"/>
      <c r="BM3482"/>
      <c r="BZ3482"/>
    </row>
    <row r="3483" spans="51:78" x14ac:dyDescent="0.25">
      <c r="AY3483"/>
      <c r="AZ3483"/>
      <c r="BL3483"/>
      <c r="BM3483"/>
      <c r="BZ3483"/>
    </row>
    <row r="3484" spans="51:78" x14ac:dyDescent="0.25">
      <c r="AY3484"/>
      <c r="AZ3484"/>
      <c r="BL3484"/>
      <c r="BM3484"/>
      <c r="BZ3484"/>
    </row>
    <row r="3485" spans="51:78" x14ac:dyDescent="0.25">
      <c r="AY3485"/>
      <c r="AZ3485"/>
      <c r="BL3485"/>
      <c r="BM3485"/>
      <c r="BZ3485"/>
    </row>
    <row r="3486" spans="51:78" x14ac:dyDescent="0.25">
      <c r="AY3486"/>
      <c r="AZ3486"/>
      <c r="BL3486"/>
      <c r="BM3486"/>
      <c r="BZ3486"/>
    </row>
    <row r="3487" spans="51:78" x14ac:dyDescent="0.25">
      <c r="AY3487"/>
      <c r="AZ3487"/>
      <c r="BL3487"/>
      <c r="BM3487"/>
      <c r="BZ3487"/>
    </row>
    <row r="3488" spans="51:78" x14ac:dyDescent="0.25">
      <c r="AY3488"/>
      <c r="AZ3488"/>
      <c r="BL3488"/>
      <c r="BM3488"/>
      <c r="BZ3488"/>
    </row>
    <row r="3489" spans="51:78" x14ac:dyDescent="0.25">
      <c r="AY3489"/>
      <c r="AZ3489"/>
      <c r="BL3489"/>
      <c r="BM3489"/>
      <c r="BZ3489"/>
    </row>
    <row r="3490" spans="51:78" x14ac:dyDescent="0.25">
      <c r="AY3490"/>
      <c r="AZ3490"/>
      <c r="BL3490"/>
      <c r="BM3490"/>
      <c r="BZ3490"/>
    </row>
    <row r="3491" spans="51:78" x14ac:dyDescent="0.25">
      <c r="AY3491"/>
      <c r="AZ3491"/>
      <c r="BL3491"/>
      <c r="BM3491"/>
      <c r="BZ3491"/>
    </row>
    <row r="3492" spans="51:78" x14ac:dyDescent="0.25">
      <c r="AY3492"/>
      <c r="AZ3492"/>
      <c r="BL3492"/>
      <c r="BM3492"/>
      <c r="BZ3492"/>
    </row>
    <row r="3493" spans="51:78" x14ac:dyDescent="0.25">
      <c r="AY3493"/>
      <c r="AZ3493"/>
      <c r="BL3493"/>
      <c r="BM3493"/>
      <c r="BZ3493"/>
    </row>
    <row r="3494" spans="51:78" x14ac:dyDescent="0.25">
      <c r="AY3494"/>
      <c r="AZ3494"/>
      <c r="BL3494"/>
      <c r="BM3494"/>
      <c r="BZ3494"/>
    </row>
    <row r="3495" spans="51:78" x14ac:dyDescent="0.25">
      <c r="AY3495"/>
      <c r="AZ3495"/>
      <c r="BL3495"/>
      <c r="BM3495"/>
      <c r="BZ3495"/>
    </row>
    <row r="3496" spans="51:78" x14ac:dyDescent="0.25">
      <c r="AY3496"/>
      <c r="AZ3496"/>
      <c r="BL3496"/>
      <c r="BM3496"/>
      <c r="BZ3496"/>
    </row>
    <row r="3497" spans="51:78" x14ac:dyDescent="0.25">
      <c r="AY3497"/>
      <c r="AZ3497"/>
      <c r="BL3497"/>
      <c r="BM3497"/>
      <c r="BZ3497"/>
    </row>
    <row r="3498" spans="51:78" x14ac:dyDescent="0.25">
      <c r="AY3498"/>
      <c r="AZ3498"/>
      <c r="BL3498"/>
      <c r="BM3498"/>
      <c r="BZ3498"/>
    </row>
    <row r="3499" spans="51:78" x14ac:dyDescent="0.25">
      <c r="AY3499"/>
      <c r="AZ3499"/>
      <c r="BL3499"/>
      <c r="BM3499"/>
      <c r="BZ3499"/>
    </row>
    <row r="3500" spans="51:78" x14ac:dyDescent="0.25">
      <c r="AY3500"/>
      <c r="AZ3500"/>
      <c r="BL3500"/>
      <c r="BM3500"/>
      <c r="BZ3500"/>
    </row>
    <row r="3501" spans="51:78" x14ac:dyDescent="0.25">
      <c r="AY3501"/>
      <c r="AZ3501"/>
      <c r="BL3501"/>
      <c r="BM3501"/>
      <c r="BZ3501"/>
    </row>
    <row r="3502" spans="51:78" x14ac:dyDescent="0.25">
      <c r="AY3502"/>
      <c r="AZ3502"/>
      <c r="BL3502"/>
      <c r="BM3502"/>
      <c r="BZ3502"/>
    </row>
    <row r="3503" spans="51:78" x14ac:dyDescent="0.25">
      <c r="AY3503"/>
      <c r="AZ3503"/>
      <c r="BL3503"/>
      <c r="BM3503"/>
      <c r="BZ3503"/>
    </row>
    <row r="3504" spans="51:78" x14ac:dyDescent="0.25">
      <c r="AY3504"/>
      <c r="AZ3504"/>
      <c r="BL3504"/>
      <c r="BM3504"/>
      <c r="BZ3504"/>
    </row>
    <row r="3505" spans="51:78" x14ac:dyDescent="0.25">
      <c r="AY3505"/>
      <c r="AZ3505"/>
      <c r="BL3505"/>
      <c r="BM3505"/>
      <c r="BZ3505"/>
    </row>
    <row r="3506" spans="51:78" x14ac:dyDescent="0.25">
      <c r="AY3506"/>
      <c r="AZ3506"/>
      <c r="BL3506"/>
      <c r="BM3506"/>
      <c r="BZ3506"/>
    </row>
    <row r="3507" spans="51:78" x14ac:dyDescent="0.25">
      <c r="AY3507"/>
      <c r="AZ3507"/>
      <c r="BL3507"/>
      <c r="BM3507"/>
      <c r="BZ3507"/>
    </row>
    <row r="3508" spans="51:78" x14ac:dyDescent="0.25">
      <c r="AY3508"/>
      <c r="AZ3508"/>
      <c r="BL3508"/>
      <c r="BM3508"/>
      <c r="BZ3508"/>
    </row>
    <row r="3509" spans="51:78" x14ac:dyDescent="0.25">
      <c r="AY3509"/>
      <c r="AZ3509"/>
      <c r="BL3509"/>
      <c r="BM3509"/>
      <c r="BZ3509"/>
    </row>
    <row r="3510" spans="51:78" x14ac:dyDescent="0.25">
      <c r="AY3510"/>
      <c r="AZ3510"/>
      <c r="BL3510"/>
      <c r="BM3510"/>
      <c r="BZ3510"/>
    </row>
    <row r="3511" spans="51:78" x14ac:dyDescent="0.25">
      <c r="AY3511"/>
      <c r="AZ3511"/>
      <c r="BL3511"/>
      <c r="BM3511"/>
      <c r="BZ3511"/>
    </row>
    <row r="3512" spans="51:78" x14ac:dyDescent="0.25">
      <c r="AY3512"/>
      <c r="AZ3512"/>
      <c r="BL3512"/>
      <c r="BM3512"/>
      <c r="BZ3512"/>
    </row>
    <row r="3513" spans="51:78" x14ac:dyDescent="0.25">
      <c r="AY3513"/>
      <c r="AZ3513"/>
      <c r="BL3513"/>
      <c r="BM3513"/>
      <c r="BZ3513"/>
    </row>
    <row r="3514" spans="51:78" x14ac:dyDescent="0.25">
      <c r="AY3514"/>
      <c r="AZ3514"/>
      <c r="BL3514"/>
      <c r="BM3514"/>
      <c r="BZ3514"/>
    </row>
    <row r="3515" spans="51:78" x14ac:dyDescent="0.25">
      <c r="AY3515"/>
      <c r="AZ3515"/>
      <c r="BL3515"/>
      <c r="BM3515"/>
      <c r="BZ3515"/>
    </row>
    <row r="3516" spans="51:78" x14ac:dyDescent="0.25">
      <c r="AY3516"/>
      <c r="AZ3516"/>
      <c r="BL3516"/>
      <c r="BM3516"/>
      <c r="BZ3516"/>
    </row>
    <row r="3517" spans="51:78" x14ac:dyDescent="0.25">
      <c r="AY3517"/>
      <c r="AZ3517"/>
      <c r="BL3517"/>
      <c r="BM3517"/>
      <c r="BZ3517"/>
    </row>
    <row r="3518" spans="51:78" x14ac:dyDescent="0.25">
      <c r="AY3518"/>
      <c r="AZ3518"/>
      <c r="BL3518"/>
      <c r="BM3518"/>
      <c r="BZ3518"/>
    </row>
    <row r="3519" spans="51:78" x14ac:dyDescent="0.25">
      <c r="AY3519"/>
      <c r="AZ3519"/>
      <c r="BL3519"/>
      <c r="BM3519"/>
      <c r="BZ3519"/>
    </row>
    <row r="3520" spans="51:78" x14ac:dyDescent="0.25">
      <c r="AY3520"/>
      <c r="AZ3520"/>
      <c r="BL3520"/>
      <c r="BM3520"/>
      <c r="BZ3520"/>
    </row>
    <row r="3521" spans="51:78" x14ac:dyDescent="0.25">
      <c r="AY3521"/>
      <c r="AZ3521"/>
      <c r="BL3521"/>
      <c r="BM3521"/>
      <c r="BZ3521"/>
    </row>
    <row r="3522" spans="51:78" x14ac:dyDescent="0.25">
      <c r="AY3522"/>
      <c r="AZ3522"/>
      <c r="BL3522"/>
      <c r="BM3522"/>
      <c r="BZ3522"/>
    </row>
    <row r="3523" spans="51:78" x14ac:dyDescent="0.25">
      <c r="AY3523"/>
      <c r="AZ3523"/>
      <c r="BL3523"/>
      <c r="BM3523"/>
      <c r="BZ3523"/>
    </row>
    <row r="3524" spans="51:78" x14ac:dyDescent="0.25">
      <c r="AY3524"/>
      <c r="AZ3524"/>
      <c r="BL3524"/>
      <c r="BM3524"/>
      <c r="BZ3524"/>
    </row>
    <row r="3525" spans="51:78" x14ac:dyDescent="0.25">
      <c r="AY3525"/>
      <c r="AZ3525"/>
      <c r="BL3525"/>
      <c r="BM3525"/>
      <c r="BZ3525"/>
    </row>
    <row r="3526" spans="51:78" x14ac:dyDescent="0.25">
      <c r="AY3526"/>
      <c r="AZ3526"/>
      <c r="BL3526"/>
      <c r="BM3526"/>
      <c r="BZ3526"/>
    </row>
    <row r="3527" spans="51:78" x14ac:dyDescent="0.25">
      <c r="AY3527"/>
      <c r="AZ3527"/>
      <c r="BL3527"/>
      <c r="BM3527"/>
      <c r="BZ3527"/>
    </row>
    <row r="3528" spans="51:78" x14ac:dyDescent="0.25">
      <c r="AY3528"/>
      <c r="AZ3528"/>
      <c r="BL3528"/>
      <c r="BM3528"/>
      <c r="BZ3528"/>
    </row>
    <row r="3529" spans="51:78" x14ac:dyDescent="0.25">
      <c r="AY3529"/>
      <c r="AZ3529"/>
      <c r="BL3529"/>
      <c r="BM3529"/>
      <c r="BZ3529"/>
    </row>
    <row r="3530" spans="51:78" x14ac:dyDescent="0.25">
      <c r="AY3530"/>
      <c r="AZ3530"/>
      <c r="BL3530"/>
      <c r="BM3530"/>
      <c r="BZ3530"/>
    </row>
    <row r="3531" spans="51:78" x14ac:dyDescent="0.25">
      <c r="AY3531"/>
      <c r="AZ3531"/>
      <c r="BL3531"/>
      <c r="BM3531"/>
      <c r="BZ3531"/>
    </row>
    <row r="3532" spans="51:78" x14ac:dyDescent="0.25">
      <c r="AY3532"/>
      <c r="AZ3532"/>
      <c r="BL3532"/>
      <c r="BM3532"/>
      <c r="BZ3532"/>
    </row>
    <row r="3533" spans="51:78" x14ac:dyDescent="0.25">
      <c r="AY3533"/>
      <c r="AZ3533"/>
      <c r="BL3533"/>
      <c r="BM3533"/>
      <c r="BZ3533"/>
    </row>
    <row r="3534" spans="51:78" x14ac:dyDescent="0.25">
      <c r="AY3534"/>
      <c r="AZ3534"/>
      <c r="BL3534"/>
      <c r="BM3534"/>
      <c r="BZ3534"/>
    </row>
    <row r="3535" spans="51:78" x14ac:dyDescent="0.25">
      <c r="AY3535"/>
      <c r="AZ3535"/>
      <c r="BL3535"/>
      <c r="BM3535"/>
      <c r="BZ3535"/>
    </row>
    <row r="3536" spans="51:78" x14ac:dyDescent="0.25">
      <c r="AY3536"/>
      <c r="AZ3536"/>
      <c r="BL3536"/>
      <c r="BM3536"/>
      <c r="BZ3536"/>
    </row>
    <row r="3537" spans="51:78" x14ac:dyDescent="0.25">
      <c r="AY3537"/>
      <c r="AZ3537"/>
      <c r="BL3537"/>
      <c r="BM3537"/>
      <c r="BZ3537"/>
    </row>
    <row r="3538" spans="51:78" x14ac:dyDescent="0.25">
      <c r="AY3538"/>
      <c r="AZ3538"/>
      <c r="BL3538"/>
      <c r="BM3538"/>
      <c r="BZ3538"/>
    </row>
    <row r="3539" spans="51:78" x14ac:dyDescent="0.25">
      <c r="AY3539"/>
      <c r="AZ3539"/>
      <c r="BL3539"/>
      <c r="BM3539"/>
      <c r="BZ3539"/>
    </row>
    <row r="3540" spans="51:78" x14ac:dyDescent="0.25">
      <c r="AY3540"/>
      <c r="AZ3540"/>
      <c r="BL3540"/>
      <c r="BM3540"/>
      <c r="BZ3540"/>
    </row>
    <row r="3541" spans="51:78" x14ac:dyDescent="0.25">
      <c r="AY3541"/>
      <c r="AZ3541"/>
      <c r="BL3541"/>
      <c r="BM3541"/>
      <c r="BZ3541"/>
    </row>
    <row r="3542" spans="51:78" x14ac:dyDescent="0.25">
      <c r="AY3542"/>
      <c r="AZ3542"/>
      <c r="BL3542"/>
      <c r="BM3542"/>
      <c r="BZ3542"/>
    </row>
    <row r="3543" spans="51:78" x14ac:dyDescent="0.25">
      <c r="AY3543"/>
      <c r="AZ3543"/>
      <c r="BL3543"/>
      <c r="BM3543"/>
      <c r="BZ3543"/>
    </row>
    <row r="3544" spans="51:78" x14ac:dyDescent="0.25">
      <c r="AY3544"/>
      <c r="AZ3544"/>
      <c r="BL3544"/>
      <c r="BM3544"/>
      <c r="BZ3544"/>
    </row>
    <row r="3545" spans="51:78" x14ac:dyDescent="0.25">
      <c r="AY3545"/>
      <c r="AZ3545"/>
      <c r="BL3545"/>
      <c r="BM3545"/>
      <c r="BZ3545"/>
    </row>
    <row r="3546" spans="51:78" x14ac:dyDescent="0.25">
      <c r="AY3546"/>
      <c r="AZ3546"/>
      <c r="BL3546"/>
      <c r="BM3546"/>
      <c r="BZ3546"/>
    </row>
    <row r="3547" spans="51:78" x14ac:dyDescent="0.25">
      <c r="AY3547"/>
      <c r="AZ3547"/>
      <c r="BL3547"/>
      <c r="BM3547"/>
      <c r="BZ3547"/>
    </row>
    <row r="3548" spans="51:78" x14ac:dyDescent="0.25">
      <c r="AY3548"/>
      <c r="AZ3548"/>
      <c r="BL3548"/>
      <c r="BM3548"/>
      <c r="BZ3548"/>
    </row>
    <row r="3549" spans="51:78" x14ac:dyDescent="0.25">
      <c r="AY3549"/>
      <c r="AZ3549"/>
      <c r="BL3549"/>
      <c r="BM3549"/>
      <c r="BZ3549"/>
    </row>
    <row r="3550" spans="51:78" x14ac:dyDescent="0.25">
      <c r="AY3550"/>
      <c r="AZ3550"/>
      <c r="BL3550"/>
      <c r="BM3550"/>
      <c r="BZ3550"/>
    </row>
    <row r="3551" spans="51:78" x14ac:dyDescent="0.25">
      <c r="AY3551"/>
      <c r="AZ3551"/>
      <c r="BL3551"/>
      <c r="BM3551"/>
      <c r="BZ3551"/>
    </row>
    <row r="3552" spans="51:78" x14ac:dyDescent="0.25">
      <c r="AY3552"/>
      <c r="AZ3552"/>
      <c r="BL3552"/>
      <c r="BM3552"/>
      <c r="BZ3552"/>
    </row>
    <row r="3553" spans="51:78" x14ac:dyDescent="0.25">
      <c r="AY3553"/>
      <c r="AZ3553"/>
      <c r="BL3553"/>
      <c r="BM3553"/>
      <c r="BZ3553"/>
    </row>
    <row r="3554" spans="51:78" x14ac:dyDescent="0.25">
      <c r="AY3554"/>
      <c r="AZ3554"/>
      <c r="BL3554"/>
      <c r="BM3554"/>
      <c r="BZ3554"/>
    </row>
    <row r="3555" spans="51:78" x14ac:dyDescent="0.25">
      <c r="AY3555"/>
      <c r="AZ3555"/>
      <c r="BL3555"/>
      <c r="BM3555"/>
      <c r="BZ3555"/>
    </row>
    <row r="3556" spans="51:78" x14ac:dyDescent="0.25">
      <c r="AY3556"/>
      <c r="AZ3556"/>
      <c r="BL3556"/>
      <c r="BM3556"/>
      <c r="BZ3556"/>
    </row>
    <row r="3557" spans="51:78" x14ac:dyDescent="0.25">
      <c r="AY3557"/>
      <c r="AZ3557"/>
      <c r="BL3557"/>
      <c r="BM3557"/>
      <c r="BZ3557"/>
    </row>
    <row r="3558" spans="51:78" x14ac:dyDescent="0.25">
      <c r="AY3558"/>
      <c r="AZ3558"/>
      <c r="BL3558"/>
      <c r="BM3558"/>
      <c r="BZ3558"/>
    </row>
    <row r="3559" spans="51:78" x14ac:dyDescent="0.25">
      <c r="AY3559"/>
      <c r="AZ3559"/>
      <c r="BL3559"/>
      <c r="BM3559"/>
      <c r="BZ3559"/>
    </row>
    <row r="3560" spans="51:78" x14ac:dyDescent="0.25">
      <c r="AY3560"/>
      <c r="AZ3560"/>
      <c r="BL3560"/>
      <c r="BM3560"/>
      <c r="BZ3560"/>
    </row>
    <row r="3561" spans="51:78" x14ac:dyDescent="0.25">
      <c r="AY3561"/>
      <c r="AZ3561"/>
      <c r="BL3561"/>
      <c r="BM3561"/>
      <c r="BZ3561"/>
    </row>
    <row r="3562" spans="51:78" x14ac:dyDescent="0.25">
      <c r="AY3562"/>
      <c r="AZ3562"/>
      <c r="BL3562"/>
      <c r="BM3562"/>
      <c r="BZ3562"/>
    </row>
    <row r="3563" spans="51:78" x14ac:dyDescent="0.25">
      <c r="AY3563"/>
      <c r="AZ3563"/>
      <c r="BL3563"/>
      <c r="BM3563"/>
      <c r="BZ3563"/>
    </row>
    <row r="3564" spans="51:78" x14ac:dyDescent="0.25">
      <c r="AY3564"/>
      <c r="AZ3564"/>
      <c r="BL3564"/>
      <c r="BM3564"/>
      <c r="BZ3564"/>
    </row>
    <row r="3565" spans="51:78" x14ac:dyDescent="0.25">
      <c r="AY3565"/>
      <c r="AZ3565"/>
      <c r="BL3565"/>
      <c r="BM3565"/>
      <c r="BZ3565"/>
    </row>
    <row r="3566" spans="51:78" x14ac:dyDescent="0.25">
      <c r="AY3566"/>
      <c r="AZ3566"/>
      <c r="BL3566"/>
      <c r="BM3566"/>
      <c r="BZ3566"/>
    </row>
    <row r="3567" spans="51:78" x14ac:dyDescent="0.25">
      <c r="AY3567"/>
      <c r="AZ3567"/>
      <c r="BL3567"/>
      <c r="BM3567"/>
      <c r="BZ3567"/>
    </row>
    <row r="3568" spans="51:78" x14ac:dyDescent="0.25">
      <c r="AY3568"/>
      <c r="AZ3568"/>
      <c r="BL3568"/>
      <c r="BM3568"/>
      <c r="BZ3568"/>
    </row>
    <row r="3569" spans="51:78" x14ac:dyDescent="0.25">
      <c r="AY3569"/>
      <c r="AZ3569"/>
      <c r="BL3569"/>
      <c r="BM3569"/>
      <c r="BZ3569"/>
    </row>
    <row r="3570" spans="51:78" x14ac:dyDescent="0.25">
      <c r="AY3570"/>
      <c r="AZ3570"/>
      <c r="BL3570"/>
      <c r="BM3570"/>
      <c r="BZ3570"/>
    </row>
    <row r="3571" spans="51:78" x14ac:dyDescent="0.25">
      <c r="AY3571"/>
      <c r="AZ3571"/>
      <c r="BL3571"/>
      <c r="BM3571"/>
      <c r="BZ3571"/>
    </row>
    <row r="3572" spans="51:78" x14ac:dyDescent="0.25">
      <c r="AY3572"/>
      <c r="AZ3572"/>
      <c r="BL3572"/>
      <c r="BM3572"/>
      <c r="BZ3572"/>
    </row>
    <row r="3573" spans="51:78" x14ac:dyDescent="0.25">
      <c r="AY3573"/>
      <c r="AZ3573"/>
      <c r="BL3573"/>
      <c r="BM3573"/>
      <c r="BZ3573"/>
    </row>
    <row r="3574" spans="51:78" x14ac:dyDescent="0.25">
      <c r="AY3574"/>
      <c r="AZ3574"/>
      <c r="BL3574"/>
      <c r="BM3574"/>
      <c r="BZ3574"/>
    </row>
    <row r="3575" spans="51:78" x14ac:dyDescent="0.25">
      <c r="AY3575"/>
      <c r="AZ3575"/>
      <c r="BL3575"/>
      <c r="BM3575"/>
      <c r="BZ3575"/>
    </row>
    <row r="3576" spans="51:78" x14ac:dyDescent="0.25">
      <c r="AY3576"/>
      <c r="AZ3576"/>
      <c r="BL3576"/>
      <c r="BM3576"/>
      <c r="BZ3576"/>
    </row>
    <row r="3577" spans="51:78" x14ac:dyDescent="0.25">
      <c r="AY3577"/>
      <c r="AZ3577"/>
      <c r="BL3577"/>
      <c r="BM3577"/>
      <c r="BZ3577"/>
    </row>
    <row r="3578" spans="51:78" x14ac:dyDescent="0.25">
      <c r="AY3578"/>
      <c r="AZ3578"/>
      <c r="BL3578"/>
      <c r="BM3578"/>
      <c r="BZ3578"/>
    </row>
    <row r="3579" spans="51:78" x14ac:dyDescent="0.25">
      <c r="AY3579"/>
      <c r="AZ3579"/>
      <c r="BL3579"/>
      <c r="BM3579"/>
      <c r="BZ3579"/>
    </row>
    <row r="3580" spans="51:78" x14ac:dyDescent="0.25">
      <c r="AY3580"/>
      <c r="AZ3580"/>
      <c r="BL3580"/>
      <c r="BM3580"/>
      <c r="BZ3580"/>
    </row>
    <row r="3581" spans="51:78" x14ac:dyDescent="0.25">
      <c r="AY3581"/>
      <c r="AZ3581"/>
      <c r="BL3581"/>
      <c r="BM3581"/>
      <c r="BZ3581"/>
    </row>
    <row r="3582" spans="51:78" x14ac:dyDescent="0.25">
      <c r="AY3582"/>
      <c r="AZ3582"/>
      <c r="BL3582"/>
      <c r="BM3582"/>
      <c r="BZ3582"/>
    </row>
    <row r="3583" spans="51:78" x14ac:dyDescent="0.25">
      <c r="AY3583"/>
      <c r="AZ3583"/>
      <c r="BL3583"/>
      <c r="BM3583"/>
      <c r="BZ3583"/>
    </row>
    <row r="3584" spans="51:78" x14ac:dyDescent="0.25">
      <c r="AY3584"/>
      <c r="AZ3584"/>
      <c r="BL3584"/>
      <c r="BM3584"/>
      <c r="BZ3584"/>
    </row>
    <row r="3585" spans="51:78" x14ac:dyDescent="0.25">
      <c r="AY3585"/>
      <c r="AZ3585"/>
      <c r="BL3585"/>
      <c r="BM3585"/>
      <c r="BZ3585"/>
    </row>
    <row r="3586" spans="51:78" x14ac:dyDescent="0.25">
      <c r="AY3586"/>
      <c r="AZ3586"/>
      <c r="BL3586"/>
      <c r="BM3586"/>
      <c r="BZ3586"/>
    </row>
    <row r="3587" spans="51:78" x14ac:dyDescent="0.25">
      <c r="AY3587"/>
      <c r="AZ3587"/>
      <c r="BL3587"/>
      <c r="BM3587"/>
      <c r="BZ3587"/>
    </row>
    <row r="3588" spans="51:78" x14ac:dyDescent="0.25">
      <c r="AY3588"/>
      <c r="AZ3588"/>
      <c r="BL3588"/>
      <c r="BM3588"/>
      <c r="BZ3588"/>
    </row>
    <row r="3589" spans="51:78" x14ac:dyDescent="0.25">
      <c r="AY3589"/>
      <c r="AZ3589"/>
      <c r="BL3589"/>
      <c r="BM3589"/>
      <c r="BZ3589"/>
    </row>
    <row r="3590" spans="51:78" x14ac:dyDescent="0.25">
      <c r="AY3590"/>
      <c r="AZ3590"/>
      <c r="BL3590"/>
      <c r="BM3590"/>
      <c r="BZ3590"/>
    </row>
    <row r="3591" spans="51:78" x14ac:dyDescent="0.25">
      <c r="AY3591"/>
      <c r="AZ3591"/>
      <c r="BL3591"/>
      <c r="BM3591"/>
      <c r="BZ3591"/>
    </row>
    <row r="3592" spans="51:78" x14ac:dyDescent="0.25">
      <c r="AY3592"/>
      <c r="AZ3592"/>
      <c r="BL3592"/>
      <c r="BM3592"/>
      <c r="BZ3592"/>
    </row>
    <row r="3593" spans="51:78" x14ac:dyDescent="0.25">
      <c r="AY3593"/>
      <c r="AZ3593"/>
      <c r="BL3593"/>
      <c r="BM3593"/>
      <c r="BZ3593"/>
    </row>
    <row r="3594" spans="51:78" x14ac:dyDescent="0.25">
      <c r="AY3594"/>
      <c r="AZ3594"/>
      <c r="BL3594"/>
      <c r="BM3594"/>
      <c r="BZ3594"/>
    </row>
    <row r="3595" spans="51:78" x14ac:dyDescent="0.25">
      <c r="AY3595"/>
      <c r="AZ3595"/>
      <c r="BL3595"/>
      <c r="BM3595"/>
      <c r="BZ3595"/>
    </row>
    <row r="3596" spans="51:78" x14ac:dyDescent="0.25">
      <c r="AY3596"/>
      <c r="AZ3596"/>
      <c r="BL3596"/>
      <c r="BM3596"/>
      <c r="BZ3596"/>
    </row>
    <row r="3597" spans="51:78" x14ac:dyDescent="0.25">
      <c r="AY3597"/>
      <c r="AZ3597"/>
      <c r="BL3597"/>
      <c r="BM3597"/>
      <c r="BZ3597"/>
    </row>
    <row r="3598" spans="51:78" x14ac:dyDescent="0.25">
      <c r="AY3598"/>
      <c r="AZ3598"/>
      <c r="BL3598"/>
      <c r="BM3598"/>
      <c r="BZ3598"/>
    </row>
    <row r="3599" spans="51:78" x14ac:dyDescent="0.25">
      <c r="AY3599"/>
      <c r="AZ3599"/>
      <c r="BL3599"/>
      <c r="BM3599"/>
      <c r="BZ3599"/>
    </row>
    <row r="3600" spans="51:78" x14ac:dyDescent="0.25">
      <c r="AY3600"/>
      <c r="AZ3600"/>
      <c r="BL3600"/>
      <c r="BM3600"/>
      <c r="BZ3600"/>
    </row>
    <row r="3601" spans="51:78" x14ac:dyDescent="0.25">
      <c r="AY3601"/>
      <c r="AZ3601"/>
      <c r="BL3601"/>
      <c r="BM3601"/>
      <c r="BZ3601"/>
    </row>
    <row r="3602" spans="51:78" x14ac:dyDescent="0.25">
      <c r="AY3602"/>
      <c r="AZ3602"/>
      <c r="BL3602"/>
      <c r="BM3602"/>
      <c r="BZ3602"/>
    </row>
    <row r="3603" spans="51:78" x14ac:dyDescent="0.25">
      <c r="AY3603"/>
      <c r="AZ3603"/>
      <c r="BL3603"/>
      <c r="BM3603"/>
      <c r="BZ3603"/>
    </row>
    <row r="3604" spans="51:78" x14ac:dyDescent="0.25">
      <c r="AY3604"/>
      <c r="AZ3604"/>
      <c r="BL3604"/>
      <c r="BM3604"/>
      <c r="BZ3604"/>
    </row>
    <row r="3605" spans="51:78" x14ac:dyDescent="0.25">
      <c r="AY3605"/>
      <c r="AZ3605"/>
      <c r="BL3605"/>
      <c r="BM3605"/>
      <c r="BZ3605"/>
    </row>
    <row r="3606" spans="51:78" x14ac:dyDescent="0.25">
      <c r="AY3606"/>
      <c r="AZ3606"/>
      <c r="BL3606"/>
      <c r="BM3606"/>
      <c r="BZ3606"/>
    </row>
    <row r="3607" spans="51:78" x14ac:dyDescent="0.25">
      <c r="AY3607"/>
      <c r="AZ3607"/>
      <c r="BL3607"/>
      <c r="BM3607"/>
      <c r="BZ3607"/>
    </row>
    <row r="3608" spans="51:78" x14ac:dyDescent="0.25">
      <c r="AY3608"/>
      <c r="AZ3608"/>
      <c r="BL3608"/>
      <c r="BM3608"/>
      <c r="BZ3608"/>
    </row>
    <row r="3609" spans="51:78" x14ac:dyDescent="0.25">
      <c r="AY3609"/>
      <c r="AZ3609"/>
      <c r="BL3609"/>
      <c r="BM3609"/>
      <c r="BZ3609"/>
    </row>
    <row r="3610" spans="51:78" x14ac:dyDescent="0.25">
      <c r="AY3610"/>
      <c r="AZ3610"/>
      <c r="BL3610"/>
      <c r="BM3610"/>
      <c r="BZ3610"/>
    </row>
    <row r="3611" spans="51:78" x14ac:dyDescent="0.25">
      <c r="AY3611"/>
      <c r="AZ3611"/>
      <c r="BL3611"/>
      <c r="BM3611"/>
      <c r="BZ3611"/>
    </row>
    <row r="3612" spans="51:78" x14ac:dyDescent="0.25">
      <c r="AY3612"/>
      <c r="AZ3612"/>
      <c r="BL3612"/>
      <c r="BM3612"/>
      <c r="BZ3612"/>
    </row>
    <row r="3613" spans="51:78" x14ac:dyDescent="0.25">
      <c r="AY3613"/>
      <c r="AZ3613"/>
      <c r="BL3613"/>
      <c r="BM3613"/>
      <c r="BZ3613"/>
    </row>
    <row r="3614" spans="51:78" x14ac:dyDescent="0.25">
      <c r="AY3614"/>
      <c r="AZ3614"/>
      <c r="BL3614"/>
      <c r="BM3614"/>
      <c r="BZ3614"/>
    </row>
    <row r="3615" spans="51:78" x14ac:dyDescent="0.25">
      <c r="AY3615"/>
      <c r="AZ3615"/>
      <c r="BL3615"/>
      <c r="BM3615"/>
      <c r="BZ3615"/>
    </row>
    <row r="3616" spans="51:78" x14ac:dyDescent="0.25">
      <c r="AY3616"/>
      <c r="AZ3616"/>
      <c r="BL3616"/>
      <c r="BM3616"/>
      <c r="BZ3616"/>
    </row>
    <row r="3617" spans="51:78" x14ac:dyDescent="0.25">
      <c r="AY3617"/>
      <c r="AZ3617"/>
      <c r="BL3617"/>
      <c r="BM3617"/>
      <c r="BZ3617"/>
    </row>
    <row r="3618" spans="51:78" x14ac:dyDescent="0.25">
      <c r="AY3618"/>
      <c r="AZ3618"/>
      <c r="BL3618"/>
      <c r="BM3618"/>
      <c r="BZ3618"/>
    </row>
    <row r="3619" spans="51:78" x14ac:dyDescent="0.25">
      <c r="AY3619"/>
      <c r="AZ3619"/>
      <c r="BL3619"/>
      <c r="BM3619"/>
      <c r="BZ3619"/>
    </row>
    <row r="3620" spans="51:78" x14ac:dyDescent="0.25">
      <c r="AY3620"/>
      <c r="AZ3620"/>
      <c r="BL3620"/>
      <c r="BM3620"/>
      <c r="BZ3620"/>
    </row>
    <row r="3621" spans="51:78" x14ac:dyDescent="0.25">
      <c r="AY3621"/>
      <c r="AZ3621"/>
      <c r="BL3621"/>
      <c r="BM3621"/>
      <c r="BZ3621"/>
    </row>
    <row r="3622" spans="51:78" x14ac:dyDescent="0.25">
      <c r="AY3622"/>
      <c r="AZ3622"/>
      <c r="BL3622"/>
      <c r="BM3622"/>
      <c r="BZ3622"/>
    </row>
    <row r="3623" spans="51:78" x14ac:dyDescent="0.25">
      <c r="AY3623"/>
      <c r="AZ3623"/>
      <c r="BL3623"/>
      <c r="BM3623"/>
      <c r="BZ3623"/>
    </row>
    <row r="3624" spans="51:78" x14ac:dyDescent="0.25">
      <c r="AY3624"/>
      <c r="AZ3624"/>
      <c r="BL3624"/>
      <c r="BM3624"/>
      <c r="BZ3624"/>
    </row>
    <row r="3625" spans="51:78" x14ac:dyDescent="0.25">
      <c r="AY3625"/>
      <c r="AZ3625"/>
      <c r="BL3625"/>
      <c r="BM3625"/>
      <c r="BZ3625"/>
    </row>
    <row r="3626" spans="51:78" x14ac:dyDescent="0.25">
      <c r="AY3626"/>
      <c r="AZ3626"/>
      <c r="BL3626"/>
      <c r="BM3626"/>
      <c r="BZ3626"/>
    </row>
    <row r="3627" spans="51:78" x14ac:dyDescent="0.25">
      <c r="AY3627"/>
      <c r="AZ3627"/>
      <c r="BL3627"/>
      <c r="BM3627"/>
      <c r="BZ3627"/>
    </row>
    <row r="3628" spans="51:78" x14ac:dyDescent="0.25">
      <c r="AY3628"/>
      <c r="AZ3628"/>
      <c r="BL3628"/>
      <c r="BM3628"/>
      <c r="BZ3628"/>
    </row>
    <row r="3629" spans="51:78" x14ac:dyDescent="0.25">
      <c r="AY3629"/>
      <c r="AZ3629"/>
      <c r="BL3629"/>
      <c r="BM3629"/>
      <c r="BZ3629"/>
    </row>
    <row r="3630" spans="51:78" x14ac:dyDescent="0.25">
      <c r="AY3630"/>
      <c r="AZ3630"/>
      <c r="BL3630"/>
      <c r="BM3630"/>
      <c r="BZ3630"/>
    </row>
    <row r="3631" spans="51:78" x14ac:dyDescent="0.25">
      <c r="AY3631"/>
      <c r="AZ3631"/>
      <c r="BL3631"/>
      <c r="BM3631"/>
      <c r="BZ3631"/>
    </row>
    <row r="3632" spans="51:78" x14ac:dyDescent="0.25">
      <c r="AY3632"/>
      <c r="AZ3632"/>
      <c r="BL3632"/>
      <c r="BM3632"/>
      <c r="BZ3632"/>
    </row>
    <row r="3633" spans="51:78" x14ac:dyDescent="0.25">
      <c r="AY3633"/>
      <c r="AZ3633"/>
      <c r="BL3633"/>
      <c r="BM3633"/>
      <c r="BZ3633"/>
    </row>
    <row r="3634" spans="51:78" x14ac:dyDescent="0.25">
      <c r="AY3634"/>
      <c r="AZ3634"/>
      <c r="BL3634"/>
      <c r="BM3634"/>
      <c r="BZ3634"/>
    </row>
    <row r="3635" spans="51:78" x14ac:dyDescent="0.25">
      <c r="AY3635"/>
      <c r="AZ3635"/>
      <c r="BL3635"/>
      <c r="BM3635"/>
      <c r="BZ3635"/>
    </row>
    <row r="3636" spans="51:78" x14ac:dyDescent="0.25">
      <c r="AY3636"/>
      <c r="AZ3636"/>
      <c r="BL3636"/>
      <c r="BM3636"/>
      <c r="BZ3636"/>
    </row>
    <row r="3637" spans="51:78" x14ac:dyDescent="0.25">
      <c r="AY3637"/>
      <c r="AZ3637"/>
      <c r="BL3637"/>
      <c r="BM3637"/>
      <c r="BZ3637"/>
    </row>
    <row r="3638" spans="51:78" x14ac:dyDescent="0.25">
      <c r="AY3638"/>
      <c r="AZ3638"/>
      <c r="BL3638"/>
      <c r="BM3638"/>
      <c r="BZ3638"/>
    </row>
    <row r="3639" spans="51:78" x14ac:dyDescent="0.25">
      <c r="AY3639"/>
      <c r="AZ3639"/>
      <c r="BL3639"/>
      <c r="BM3639"/>
      <c r="BZ3639"/>
    </row>
    <row r="3640" spans="51:78" x14ac:dyDescent="0.25">
      <c r="AY3640"/>
      <c r="AZ3640"/>
      <c r="BL3640"/>
      <c r="BM3640"/>
      <c r="BZ3640"/>
    </row>
    <row r="3641" spans="51:78" x14ac:dyDescent="0.25">
      <c r="AY3641"/>
      <c r="AZ3641"/>
      <c r="BL3641"/>
      <c r="BM3641"/>
      <c r="BZ3641"/>
    </row>
    <row r="3642" spans="51:78" x14ac:dyDescent="0.25">
      <c r="AY3642"/>
      <c r="AZ3642"/>
      <c r="BL3642"/>
      <c r="BM3642"/>
      <c r="BZ3642"/>
    </row>
    <row r="3643" spans="51:78" x14ac:dyDescent="0.25">
      <c r="AY3643"/>
      <c r="AZ3643"/>
      <c r="BL3643"/>
      <c r="BM3643"/>
      <c r="BZ3643"/>
    </row>
    <row r="3644" spans="51:78" x14ac:dyDescent="0.25">
      <c r="AY3644"/>
      <c r="AZ3644"/>
      <c r="BL3644"/>
      <c r="BM3644"/>
      <c r="BZ3644"/>
    </row>
    <row r="3645" spans="51:78" x14ac:dyDescent="0.25">
      <c r="AY3645"/>
      <c r="AZ3645"/>
      <c r="BL3645"/>
      <c r="BM3645"/>
      <c r="BZ3645"/>
    </row>
    <row r="3646" spans="51:78" x14ac:dyDescent="0.25">
      <c r="AY3646"/>
      <c r="AZ3646"/>
      <c r="BL3646"/>
      <c r="BM3646"/>
      <c r="BZ3646"/>
    </row>
    <row r="3647" spans="51:78" x14ac:dyDescent="0.25">
      <c r="AY3647"/>
      <c r="AZ3647"/>
      <c r="BL3647"/>
      <c r="BM3647"/>
      <c r="BZ3647"/>
    </row>
    <row r="3648" spans="51:78" x14ac:dyDescent="0.25">
      <c r="AY3648"/>
      <c r="AZ3648"/>
      <c r="BL3648"/>
      <c r="BM3648"/>
      <c r="BZ3648"/>
    </row>
    <row r="3649" spans="51:78" x14ac:dyDescent="0.25">
      <c r="AY3649"/>
      <c r="AZ3649"/>
      <c r="BL3649"/>
      <c r="BM3649"/>
      <c r="BZ3649"/>
    </row>
    <row r="3650" spans="51:78" x14ac:dyDescent="0.25">
      <c r="AY3650"/>
      <c r="AZ3650"/>
      <c r="BL3650"/>
      <c r="BM3650"/>
      <c r="BZ3650"/>
    </row>
    <row r="3651" spans="51:78" x14ac:dyDescent="0.25">
      <c r="AY3651"/>
      <c r="AZ3651"/>
      <c r="BL3651"/>
      <c r="BM3651"/>
      <c r="BZ3651"/>
    </row>
    <row r="3652" spans="51:78" x14ac:dyDescent="0.25">
      <c r="AY3652"/>
      <c r="AZ3652"/>
      <c r="BL3652"/>
      <c r="BM3652"/>
      <c r="BZ3652"/>
    </row>
    <row r="3653" spans="51:78" x14ac:dyDescent="0.25">
      <c r="AY3653"/>
      <c r="AZ3653"/>
      <c r="BL3653"/>
      <c r="BM3653"/>
      <c r="BZ3653"/>
    </row>
    <row r="3654" spans="51:78" x14ac:dyDescent="0.25">
      <c r="AY3654"/>
      <c r="AZ3654"/>
      <c r="BL3654"/>
      <c r="BM3654"/>
      <c r="BZ3654"/>
    </row>
    <row r="3655" spans="51:78" x14ac:dyDescent="0.25">
      <c r="AY3655"/>
      <c r="AZ3655"/>
      <c r="BL3655"/>
      <c r="BM3655"/>
      <c r="BZ3655"/>
    </row>
    <row r="3656" spans="51:78" x14ac:dyDescent="0.25">
      <c r="AY3656"/>
      <c r="AZ3656"/>
      <c r="BL3656"/>
      <c r="BM3656"/>
      <c r="BZ3656"/>
    </row>
    <row r="3657" spans="51:78" x14ac:dyDescent="0.25">
      <c r="AY3657"/>
      <c r="AZ3657"/>
      <c r="BL3657"/>
      <c r="BM3657"/>
      <c r="BZ3657"/>
    </row>
    <row r="3658" spans="51:78" x14ac:dyDescent="0.25">
      <c r="AY3658"/>
      <c r="AZ3658"/>
      <c r="BL3658"/>
      <c r="BM3658"/>
      <c r="BZ3658"/>
    </row>
    <row r="3659" spans="51:78" x14ac:dyDescent="0.25">
      <c r="AY3659"/>
      <c r="AZ3659"/>
      <c r="BL3659"/>
      <c r="BM3659"/>
      <c r="BZ3659"/>
    </row>
    <row r="3660" spans="51:78" x14ac:dyDescent="0.25">
      <c r="AY3660"/>
      <c r="AZ3660"/>
      <c r="BL3660"/>
      <c r="BM3660"/>
      <c r="BZ3660"/>
    </row>
    <row r="3661" spans="51:78" x14ac:dyDescent="0.25">
      <c r="AY3661"/>
      <c r="AZ3661"/>
      <c r="BL3661"/>
      <c r="BM3661"/>
      <c r="BZ3661"/>
    </row>
    <row r="3662" spans="51:78" x14ac:dyDescent="0.25">
      <c r="AY3662"/>
      <c r="AZ3662"/>
      <c r="BL3662"/>
      <c r="BM3662"/>
      <c r="BZ3662"/>
    </row>
    <row r="3663" spans="51:78" x14ac:dyDescent="0.25">
      <c r="AY3663"/>
      <c r="AZ3663"/>
      <c r="BL3663"/>
      <c r="BM3663"/>
      <c r="BZ3663"/>
    </row>
    <row r="3664" spans="51:78" x14ac:dyDescent="0.25">
      <c r="AY3664"/>
      <c r="AZ3664"/>
      <c r="BL3664"/>
      <c r="BM3664"/>
      <c r="BZ3664"/>
    </row>
    <row r="3665" spans="51:78" x14ac:dyDescent="0.25">
      <c r="AY3665"/>
      <c r="AZ3665"/>
      <c r="BL3665"/>
      <c r="BM3665"/>
      <c r="BZ3665"/>
    </row>
    <row r="3666" spans="51:78" x14ac:dyDescent="0.25">
      <c r="AY3666"/>
      <c r="AZ3666"/>
      <c r="BL3666"/>
      <c r="BM3666"/>
      <c r="BZ3666"/>
    </row>
    <row r="3667" spans="51:78" x14ac:dyDescent="0.25">
      <c r="AY3667"/>
      <c r="AZ3667"/>
      <c r="BL3667"/>
      <c r="BM3667"/>
      <c r="BZ3667"/>
    </row>
    <row r="3668" spans="51:78" x14ac:dyDescent="0.25">
      <c r="AY3668"/>
      <c r="AZ3668"/>
      <c r="BL3668"/>
      <c r="BM3668"/>
      <c r="BZ3668"/>
    </row>
    <row r="3669" spans="51:78" x14ac:dyDescent="0.25">
      <c r="AY3669"/>
      <c r="AZ3669"/>
      <c r="BL3669"/>
      <c r="BM3669"/>
      <c r="BZ3669"/>
    </row>
    <row r="3670" spans="51:78" x14ac:dyDescent="0.25">
      <c r="AY3670"/>
      <c r="AZ3670"/>
      <c r="BL3670"/>
      <c r="BM3670"/>
      <c r="BZ3670"/>
    </row>
    <row r="3671" spans="51:78" x14ac:dyDescent="0.25">
      <c r="AY3671"/>
      <c r="AZ3671"/>
      <c r="BL3671"/>
      <c r="BM3671"/>
      <c r="BZ3671"/>
    </row>
    <row r="3672" spans="51:78" x14ac:dyDescent="0.25">
      <c r="AY3672"/>
      <c r="AZ3672"/>
      <c r="BL3672"/>
      <c r="BM3672"/>
      <c r="BZ3672"/>
    </row>
    <row r="3673" spans="51:78" x14ac:dyDescent="0.25">
      <c r="AY3673"/>
      <c r="AZ3673"/>
      <c r="BL3673"/>
      <c r="BM3673"/>
      <c r="BZ3673"/>
    </row>
    <row r="3674" spans="51:78" x14ac:dyDescent="0.25">
      <c r="AY3674"/>
      <c r="AZ3674"/>
      <c r="BL3674"/>
      <c r="BM3674"/>
      <c r="BZ3674"/>
    </row>
    <row r="3675" spans="51:78" x14ac:dyDescent="0.25">
      <c r="AY3675"/>
      <c r="AZ3675"/>
      <c r="BL3675"/>
      <c r="BM3675"/>
      <c r="BZ3675"/>
    </row>
    <row r="3676" spans="51:78" x14ac:dyDescent="0.25">
      <c r="AY3676"/>
      <c r="AZ3676"/>
      <c r="BL3676"/>
      <c r="BM3676"/>
      <c r="BZ3676"/>
    </row>
    <row r="3677" spans="51:78" x14ac:dyDescent="0.25">
      <c r="AY3677"/>
      <c r="AZ3677"/>
      <c r="BL3677"/>
      <c r="BM3677"/>
      <c r="BZ3677"/>
    </row>
    <row r="3678" spans="51:78" x14ac:dyDescent="0.25">
      <c r="AY3678"/>
      <c r="AZ3678"/>
      <c r="BL3678"/>
      <c r="BM3678"/>
      <c r="BZ3678"/>
    </row>
    <row r="3679" spans="51:78" x14ac:dyDescent="0.25">
      <c r="AY3679"/>
      <c r="AZ3679"/>
      <c r="BL3679"/>
      <c r="BM3679"/>
      <c r="BZ3679"/>
    </row>
    <row r="3680" spans="51:78" x14ac:dyDescent="0.25">
      <c r="AY3680"/>
      <c r="AZ3680"/>
      <c r="BL3680"/>
      <c r="BM3680"/>
      <c r="BZ3680"/>
    </row>
    <row r="3681" spans="51:78" x14ac:dyDescent="0.25">
      <c r="AY3681"/>
      <c r="AZ3681"/>
      <c r="BL3681"/>
      <c r="BM3681"/>
      <c r="BZ3681"/>
    </row>
    <row r="3682" spans="51:78" x14ac:dyDescent="0.25">
      <c r="AY3682"/>
      <c r="AZ3682"/>
      <c r="BL3682"/>
      <c r="BM3682"/>
      <c r="BZ3682"/>
    </row>
    <row r="3683" spans="51:78" x14ac:dyDescent="0.25">
      <c r="AY3683"/>
      <c r="AZ3683"/>
      <c r="BL3683"/>
      <c r="BM3683"/>
      <c r="BZ3683"/>
    </row>
    <row r="3684" spans="51:78" x14ac:dyDescent="0.25">
      <c r="AY3684"/>
      <c r="AZ3684"/>
      <c r="BL3684"/>
      <c r="BM3684"/>
      <c r="BZ3684"/>
    </row>
    <row r="3685" spans="51:78" x14ac:dyDescent="0.25">
      <c r="AY3685"/>
      <c r="AZ3685"/>
      <c r="BL3685"/>
      <c r="BM3685"/>
      <c r="BZ3685"/>
    </row>
    <row r="3686" spans="51:78" x14ac:dyDescent="0.25">
      <c r="AY3686"/>
      <c r="AZ3686"/>
      <c r="BL3686"/>
      <c r="BM3686"/>
      <c r="BZ3686"/>
    </row>
    <row r="3687" spans="51:78" x14ac:dyDescent="0.25">
      <c r="AY3687"/>
      <c r="AZ3687"/>
      <c r="BL3687"/>
      <c r="BM3687"/>
      <c r="BZ3687"/>
    </row>
    <row r="3688" spans="51:78" x14ac:dyDescent="0.25">
      <c r="AY3688"/>
      <c r="AZ3688"/>
      <c r="BL3688"/>
      <c r="BM3688"/>
      <c r="BZ3688"/>
    </row>
    <row r="3689" spans="51:78" x14ac:dyDescent="0.25">
      <c r="AY3689"/>
      <c r="AZ3689"/>
      <c r="BL3689"/>
      <c r="BM3689"/>
      <c r="BZ3689"/>
    </row>
    <row r="3690" spans="51:78" x14ac:dyDescent="0.25">
      <c r="AY3690"/>
      <c r="AZ3690"/>
      <c r="BL3690"/>
      <c r="BM3690"/>
      <c r="BZ3690"/>
    </row>
    <row r="3691" spans="51:78" x14ac:dyDescent="0.25">
      <c r="AY3691"/>
      <c r="AZ3691"/>
      <c r="BL3691"/>
      <c r="BM3691"/>
      <c r="BZ3691"/>
    </row>
    <row r="3692" spans="51:78" x14ac:dyDescent="0.25">
      <c r="AY3692"/>
      <c r="AZ3692"/>
      <c r="BL3692"/>
      <c r="BM3692"/>
      <c r="BZ3692"/>
    </row>
    <row r="3693" spans="51:78" x14ac:dyDescent="0.25">
      <c r="AY3693"/>
      <c r="AZ3693"/>
      <c r="BL3693"/>
      <c r="BM3693"/>
      <c r="BZ3693"/>
    </row>
    <row r="3694" spans="51:78" x14ac:dyDescent="0.25">
      <c r="AY3694"/>
      <c r="AZ3694"/>
      <c r="BL3694"/>
      <c r="BM3694"/>
      <c r="BZ3694"/>
    </row>
    <row r="3695" spans="51:78" x14ac:dyDescent="0.25">
      <c r="AY3695"/>
      <c r="AZ3695"/>
      <c r="BL3695"/>
      <c r="BM3695"/>
      <c r="BZ3695"/>
    </row>
    <row r="3696" spans="51:78" x14ac:dyDescent="0.25">
      <c r="AY3696"/>
      <c r="AZ3696"/>
      <c r="BL3696"/>
      <c r="BM3696"/>
      <c r="BZ3696"/>
    </row>
    <row r="3697" spans="51:78" x14ac:dyDescent="0.25">
      <c r="AY3697"/>
      <c r="AZ3697"/>
      <c r="BL3697"/>
      <c r="BM3697"/>
      <c r="BZ3697"/>
    </row>
    <row r="3698" spans="51:78" x14ac:dyDescent="0.25">
      <c r="AY3698"/>
      <c r="AZ3698"/>
      <c r="BL3698"/>
      <c r="BM3698"/>
      <c r="BZ3698"/>
    </row>
    <row r="3699" spans="51:78" x14ac:dyDescent="0.25">
      <c r="AY3699"/>
      <c r="AZ3699"/>
      <c r="BL3699"/>
      <c r="BM3699"/>
      <c r="BZ3699"/>
    </row>
    <row r="3700" spans="51:78" x14ac:dyDescent="0.25">
      <c r="AY3700"/>
      <c r="AZ3700"/>
      <c r="BL3700"/>
      <c r="BM3700"/>
      <c r="BZ3700"/>
    </row>
    <row r="3701" spans="51:78" x14ac:dyDescent="0.25">
      <c r="AY3701"/>
      <c r="AZ3701"/>
      <c r="BL3701"/>
      <c r="BM3701"/>
      <c r="BZ3701"/>
    </row>
    <row r="3702" spans="51:78" x14ac:dyDescent="0.25">
      <c r="AY3702"/>
      <c r="AZ3702"/>
      <c r="BL3702"/>
      <c r="BM3702"/>
      <c r="BZ3702"/>
    </row>
    <row r="3703" spans="51:78" x14ac:dyDescent="0.25">
      <c r="AY3703"/>
      <c r="AZ3703"/>
      <c r="BL3703"/>
      <c r="BM3703"/>
      <c r="BZ3703"/>
    </row>
    <row r="3704" spans="51:78" x14ac:dyDescent="0.25">
      <c r="AY3704"/>
      <c r="AZ3704"/>
      <c r="BL3704"/>
      <c r="BM3704"/>
      <c r="BZ3704"/>
    </row>
    <row r="3705" spans="51:78" x14ac:dyDescent="0.25">
      <c r="AY3705"/>
      <c r="AZ3705"/>
      <c r="BL3705"/>
      <c r="BM3705"/>
      <c r="BZ3705"/>
    </row>
    <row r="3706" spans="51:78" x14ac:dyDescent="0.25">
      <c r="AY3706"/>
      <c r="AZ3706"/>
      <c r="BL3706"/>
      <c r="BM3706"/>
      <c r="BZ3706"/>
    </row>
    <row r="3707" spans="51:78" x14ac:dyDescent="0.25">
      <c r="AY3707"/>
      <c r="AZ3707"/>
      <c r="BL3707"/>
      <c r="BM3707"/>
      <c r="BZ3707"/>
    </row>
    <row r="3708" spans="51:78" x14ac:dyDescent="0.25">
      <c r="AY3708"/>
      <c r="AZ3708"/>
      <c r="BL3708"/>
      <c r="BM3708"/>
      <c r="BZ3708"/>
    </row>
    <row r="3709" spans="51:78" x14ac:dyDescent="0.25">
      <c r="AY3709"/>
      <c r="AZ3709"/>
      <c r="BL3709"/>
      <c r="BM3709"/>
      <c r="BZ3709"/>
    </row>
    <row r="3710" spans="51:78" x14ac:dyDescent="0.25">
      <c r="AY3710"/>
      <c r="AZ3710"/>
      <c r="BL3710"/>
      <c r="BM3710"/>
      <c r="BZ3710"/>
    </row>
    <row r="3711" spans="51:78" x14ac:dyDescent="0.25">
      <c r="AY3711"/>
      <c r="AZ3711"/>
      <c r="BL3711"/>
      <c r="BM3711"/>
      <c r="BZ3711"/>
    </row>
    <row r="3712" spans="51:78" x14ac:dyDescent="0.25">
      <c r="AY3712"/>
      <c r="AZ3712"/>
      <c r="BL3712"/>
      <c r="BM3712"/>
      <c r="BZ3712"/>
    </row>
    <row r="3713" spans="51:78" x14ac:dyDescent="0.25">
      <c r="AY3713"/>
      <c r="AZ3713"/>
      <c r="BL3713"/>
      <c r="BM3713"/>
      <c r="BZ3713"/>
    </row>
    <row r="3714" spans="51:78" x14ac:dyDescent="0.25">
      <c r="AY3714"/>
      <c r="AZ3714"/>
      <c r="BL3714"/>
      <c r="BM3714"/>
      <c r="BZ3714"/>
    </row>
    <row r="3715" spans="51:78" x14ac:dyDescent="0.25">
      <c r="AY3715"/>
      <c r="AZ3715"/>
      <c r="BL3715"/>
      <c r="BM3715"/>
      <c r="BZ3715"/>
    </row>
    <row r="3716" spans="51:78" x14ac:dyDescent="0.25">
      <c r="AY3716"/>
      <c r="AZ3716"/>
      <c r="BL3716"/>
      <c r="BM3716"/>
      <c r="BZ3716"/>
    </row>
    <row r="3717" spans="51:78" x14ac:dyDescent="0.25">
      <c r="AY3717"/>
      <c r="AZ3717"/>
      <c r="BL3717"/>
      <c r="BM3717"/>
      <c r="BZ3717"/>
    </row>
    <row r="3718" spans="51:78" x14ac:dyDescent="0.25">
      <c r="AY3718"/>
      <c r="AZ3718"/>
      <c r="BL3718"/>
      <c r="BM3718"/>
      <c r="BZ3718"/>
    </row>
    <row r="3719" spans="51:78" x14ac:dyDescent="0.25">
      <c r="AY3719"/>
      <c r="AZ3719"/>
      <c r="BL3719"/>
      <c r="BM3719"/>
      <c r="BZ3719"/>
    </row>
    <row r="3720" spans="51:78" x14ac:dyDescent="0.25">
      <c r="AY3720"/>
      <c r="AZ3720"/>
      <c r="BL3720"/>
      <c r="BM3720"/>
      <c r="BZ3720"/>
    </row>
    <row r="3721" spans="51:78" x14ac:dyDescent="0.25">
      <c r="AY3721"/>
      <c r="AZ3721"/>
      <c r="BL3721"/>
      <c r="BM3721"/>
      <c r="BZ3721"/>
    </row>
    <row r="3722" spans="51:78" x14ac:dyDescent="0.25">
      <c r="AY3722"/>
      <c r="AZ3722"/>
      <c r="BL3722"/>
      <c r="BM3722"/>
      <c r="BZ3722"/>
    </row>
    <row r="3723" spans="51:78" x14ac:dyDescent="0.25">
      <c r="AY3723"/>
      <c r="AZ3723"/>
      <c r="BL3723"/>
      <c r="BM3723"/>
      <c r="BZ3723"/>
    </row>
    <row r="3724" spans="51:78" x14ac:dyDescent="0.25">
      <c r="AY3724"/>
      <c r="AZ3724"/>
      <c r="BL3724"/>
      <c r="BM3724"/>
      <c r="BZ3724"/>
    </row>
    <row r="3725" spans="51:78" x14ac:dyDescent="0.25">
      <c r="AY3725"/>
      <c r="AZ3725"/>
      <c r="BL3725"/>
      <c r="BM3725"/>
      <c r="BZ3725"/>
    </row>
    <row r="3726" spans="51:78" x14ac:dyDescent="0.25">
      <c r="AY3726"/>
      <c r="AZ3726"/>
      <c r="BL3726"/>
      <c r="BM3726"/>
      <c r="BZ3726"/>
    </row>
    <row r="3727" spans="51:78" x14ac:dyDescent="0.25">
      <c r="AY3727"/>
      <c r="AZ3727"/>
      <c r="BL3727"/>
      <c r="BM3727"/>
      <c r="BZ3727"/>
    </row>
    <row r="3728" spans="51:78" x14ac:dyDescent="0.25">
      <c r="AY3728"/>
      <c r="AZ3728"/>
      <c r="BL3728"/>
      <c r="BM3728"/>
      <c r="BZ3728"/>
    </row>
    <row r="3729" spans="51:78" x14ac:dyDescent="0.25">
      <c r="AY3729"/>
      <c r="AZ3729"/>
      <c r="BL3729"/>
      <c r="BM3729"/>
      <c r="BZ3729"/>
    </row>
    <row r="3730" spans="51:78" x14ac:dyDescent="0.25">
      <c r="AY3730"/>
      <c r="AZ3730"/>
      <c r="BL3730"/>
      <c r="BM3730"/>
      <c r="BZ3730"/>
    </row>
    <row r="3731" spans="51:78" x14ac:dyDescent="0.25">
      <c r="AY3731"/>
      <c r="AZ3731"/>
      <c r="BL3731"/>
      <c r="BM3731"/>
      <c r="BZ3731"/>
    </row>
    <row r="3732" spans="51:78" x14ac:dyDescent="0.25">
      <c r="AY3732"/>
      <c r="AZ3732"/>
      <c r="BL3732"/>
      <c r="BM3732"/>
      <c r="BZ3732"/>
    </row>
    <row r="3733" spans="51:78" x14ac:dyDescent="0.25">
      <c r="AY3733"/>
      <c r="AZ3733"/>
      <c r="BL3733"/>
      <c r="BM3733"/>
      <c r="BZ3733"/>
    </row>
    <row r="3734" spans="51:78" x14ac:dyDescent="0.25">
      <c r="AY3734"/>
      <c r="AZ3734"/>
      <c r="BL3734"/>
      <c r="BM3734"/>
      <c r="BZ3734"/>
    </row>
    <row r="3735" spans="51:78" x14ac:dyDescent="0.25">
      <c r="AY3735"/>
      <c r="AZ3735"/>
      <c r="BL3735"/>
      <c r="BM3735"/>
      <c r="BZ3735"/>
    </row>
    <row r="3736" spans="51:78" x14ac:dyDescent="0.25">
      <c r="AY3736"/>
      <c r="AZ3736"/>
      <c r="BL3736"/>
      <c r="BM3736"/>
      <c r="BZ3736"/>
    </row>
    <row r="3737" spans="51:78" x14ac:dyDescent="0.25">
      <c r="AY3737"/>
      <c r="AZ3737"/>
      <c r="BL3737"/>
      <c r="BM3737"/>
      <c r="BZ3737"/>
    </row>
    <row r="3738" spans="51:78" x14ac:dyDescent="0.25">
      <c r="AY3738"/>
      <c r="AZ3738"/>
      <c r="BL3738"/>
      <c r="BM3738"/>
      <c r="BZ3738"/>
    </row>
    <row r="3739" spans="51:78" x14ac:dyDescent="0.25">
      <c r="AY3739"/>
      <c r="AZ3739"/>
      <c r="BL3739"/>
      <c r="BM3739"/>
      <c r="BZ3739"/>
    </row>
    <row r="3740" spans="51:78" x14ac:dyDescent="0.25">
      <c r="AY3740"/>
      <c r="AZ3740"/>
      <c r="BL3740"/>
      <c r="BM3740"/>
      <c r="BZ3740"/>
    </row>
    <row r="3741" spans="51:78" x14ac:dyDescent="0.25">
      <c r="AY3741"/>
      <c r="AZ3741"/>
      <c r="BL3741"/>
      <c r="BM3741"/>
      <c r="BZ3741"/>
    </row>
    <row r="3742" spans="51:78" x14ac:dyDescent="0.25">
      <c r="AY3742"/>
      <c r="AZ3742"/>
      <c r="BL3742"/>
      <c r="BM3742"/>
      <c r="BZ3742"/>
    </row>
    <row r="3743" spans="51:78" x14ac:dyDescent="0.25">
      <c r="AY3743"/>
      <c r="AZ3743"/>
      <c r="BL3743"/>
      <c r="BM3743"/>
      <c r="BZ3743"/>
    </row>
    <row r="3744" spans="51:78" x14ac:dyDescent="0.25">
      <c r="AY3744"/>
      <c r="AZ3744"/>
      <c r="BL3744"/>
      <c r="BM3744"/>
      <c r="BZ3744"/>
    </row>
    <row r="3745" spans="51:78" x14ac:dyDescent="0.25">
      <c r="AY3745"/>
      <c r="AZ3745"/>
      <c r="BL3745"/>
      <c r="BM3745"/>
      <c r="BZ3745"/>
    </row>
    <row r="3746" spans="51:78" x14ac:dyDescent="0.25">
      <c r="AY3746"/>
      <c r="AZ3746"/>
      <c r="BL3746"/>
      <c r="BM3746"/>
      <c r="BZ3746"/>
    </row>
    <row r="3747" spans="51:78" x14ac:dyDescent="0.25">
      <c r="AY3747"/>
      <c r="AZ3747"/>
      <c r="BL3747"/>
      <c r="BM3747"/>
      <c r="BZ3747"/>
    </row>
    <row r="3748" spans="51:78" x14ac:dyDescent="0.25">
      <c r="AY3748"/>
      <c r="AZ3748"/>
      <c r="BL3748"/>
      <c r="BM3748"/>
      <c r="BZ3748"/>
    </row>
    <row r="3749" spans="51:78" x14ac:dyDescent="0.25">
      <c r="AY3749"/>
      <c r="AZ3749"/>
      <c r="BL3749"/>
      <c r="BM3749"/>
      <c r="BZ3749"/>
    </row>
    <row r="3750" spans="51:78" x14ac:dyDescent="0.25">
      <c r="AY3750"/>
      <c r="AZ3750"/>
      <c r="BL3750"/>
      <c r="BM3750"/>
      <c r="BZ3750"/>
    </row>
    <row r="3751" spans="51:78" x14ac:dyDescent="0.25">
      <c r="AY3751"/>
      <c r="AZ3751"/>
      <c r="BL3751"/>
      <c r="BM3751"/>
      <c r="BZ3751"/>
    </row>
    <row r="3752" spans="51:78" x14ac:dyDescent="0.25">
      <c r="AY3752"/>
      <c r="AZ3752"/>
      <c r="BL3752"/>
      <c r="BM3752"/>
      <c r="BZ3752"/>
    </row>
    <row r="3753" spans="51:78" x14ac:dyDescent="0.25">
      <c r="AY3753"/>
      <c r="AZ3753"/>
      <c r="BL3753"/>
      <c r="BM3753"/>
      <c r="BZ3753"/>
    </row>
    <row r="3754" spans="51:78" x14ac:dyDescent="0.25">
      <c r="AY3754"/>
      <c r="AZ3754"/>
      <c r="BL3754"/>
      <c r="BM3754"/>
      <c r="BZ3754"/>
    </row>
    <row r="3755" spans="51:78" x14ac:dyDescent="0.25">
      <c r="AY3755"/>
      <c r="AZ3755"/>
      <c r="BL3755"/>
      <c r="BM3755"/>
      <c r="BZ3755"/>
    </row>
    <row r="3756" spans="51:78" x14ac:dyDescent="0.25">
      <c r="AY3756"/>
      <c r="AZ3756"/>
      <c r="BL3756"/>
      <c r="BM3756"/>
      <c r="BZ3756"/>
    </row>
    <row r="3757" spans="51:78" x14ac:dyDescent="0.25">
      <c r="AY3757"/>
      <c r="AZ3757"/>
      <c r="BL3757"/>
      <c r="BM3757"/>
      <c r="BZ3757"/>
    </row>
    <row r="3758" spans="51:78" x14ac:dyDescent="0.25">
      <c r="AY3758"/>
      <c r="AZ3758"/>
      <c r="BL3758"/>
      <c r="BM3758"/>
      <c r="BZ3758"/>
    </row>
    <row r="3759" spans="51:78" x14ac:dyDescent="0.25">
      <c r="AY3759"/>
      <c r="AZ3759"/>
      <c r="BL3759"/>
      <c r="BM3759"/>
      <c r="BZ3759"/>
    </row>
    <row r="3760" spans="51:78" x14ac:dyDescent="0.25">
      <c r="AY3760"/>
      <c r="AZ3760"/>
      <c r="BL3760"/>
      <c r="BM3760"/>
      <c r="BZ3760"/>
    </row>
    <row r="3761" spans="51:78" x14ac:dyDescent="0.25">
      <c r="AY3761"/>
      <c r="AZ3761"/>
      <c r="BL3761"/>
      <c r="BM3761"/>
      <c r="BZ3761"/>
    </row>
    <row r="3762" spans="51:78" x14ac:dyDescent="0.25">
      <c r="AY3762"/>
      <c r="AZ3762"/>
      <c r="BL3762"/>
      <c r="BM3762"/>
      <c r="BZ3762"/>
    </row>
    <row r="3763" spans="51:78" x14ac:dyDescent="0.25">
      <c r="AY3763"/>
      <c r="AZ3763"/>
      <c r="BL3763"/>
      <c r="BM3763"/>
      <c r="BZ3763"/>
    </row>
    <row r="3764" spans="51:78" x14ac:dyDescent="0.25">
      <c r="AY3764"/>
      <c r="AZ3764"/>
      <c r="BL3764"/>
      <c r="BM3764"/>
      <c r="BZ3764"/>
    </row>
    <row r="3765" spans="51:78" x14ac:dyDescent="0.25">
      <c r="AY3765"/>
      <c r="AZ3765"/>
      <c r="BL3765"/>
      <c r="BM3765"/>
      <c r="BZ3765"/>
    </row>
    <row r="3766" spans="51:78" x14ac:dyDescent="0.25">
      <c r="AY3766"/>
      <c r="AZ3766"/>
      <c r="BL3766"/>
      <c r="BM3766"/>
      <c r="BZ3766"/>
    </row>
    <row r="3767" spans="51:78" x14ac:dyDescent="0.25">
      <c r="AY3767"/>
      <c r="AZ3767"/>
      <c r="BL3767"/>
      <c r="BM3767"/>
      <c r="BZ3767"/>
    </row>
    <row r="3768" spans="51:78" x14ac:dyDescent="0.25">
      <c r="AY3768"/>
      <c r="AZ3768"/>
      <c r="BL3768"/>
      <c r="BM3768"/>
      <c r="BZ3768"/>
    </row>
    <row r="3769" spans="51:78" x14ac:dyDescent="0.25">
      <c r="AY3769"/>
      <c r="AZ3769"/>
      <c r="BL3769"/>
      <c r="BM3769"/>
      <c r="BZ3769"/>
    </row>
    <row r="3770" spans="51:78" x14ac:dyDescent="0.25">
      <c r="AY3770"/>
      <c r="AZ3770"/>
      <c r="BL3770"/>
      <c r="BM3770"/>
      <c r="BZ3770"/>
    </row>
    <row r="3771" spans="51:78" x14ac:dyDescent="0.25">
      <c r="AY3771"/>
      <c r="AZ3771"/>
      <c r="BL3771"/>
      <c r="BM3771"/>
      <c r="BZ3771"/>
    </row>
    <row r="3772" spans="51:78" x14ac:dyDescent="0.25">
      <c r="AY3772"/>
      <c r="AZ3772"/>
      <c r="BL3772"/>
      <c r="BM3772"/>
      <c r="BZ3772"/>
    </row>
    <row r="3773" spans="51:78" x14ac:dyDescent="0.25">
      <c r="AY3773"/>
      <c r="AZ3773"/>
      <c r="BL3773"/>
      <c r="BM3773"/>
      <c r="BZ3773"/>
    </row>
    <row r="3774" spans="51:78" x14ac:dyDescent="0.25">
      <c r="AY3774"/>
      <c r="AZ3774"/>
      <c r="BL3774"/>
      <c r="BM3774"/>
      <c r="BZ3774"/>
    </row>
    <row r="3775" spans="51:78" x14ac:dyDescent="0.25">
      <c r="AY3775"/>
      <c r="AZ3775"/>
      <c r="BL3775"/>
      <c r="BM3775"/>
      <c r="BZ3775"/>
    </row>
    <row r="3776" spans="51:78" x14ac:dyDescent="0.25">
      <c r="AY3776"/>
      <c r="AZ3776"/>
      <c r="BL3776"/>
      <c r="BM3776"/>
      <c r="BZ3776"/>
    </row>
    <row r="3777" spans="51:78" x14ac:dyDescent="0.25">
      <c r="AY3777"/>
      <c r="AZ3777"/>
      <c r="BL3777"/>
      <c r="BM3777"/>
      <c r="BZ3777"/>
    </row>
    <row r="3778" spans="51:78" x14ac:dyDescent="0.25">
      <c r="AY3778"/>
      <c r="AZ3778"/>
      <c r="BL3778"/>
      <c r="BM3778"/>
      <c r="BZ3778"/>
    </row>
    <row r="3779" spans="51:78" x14ac:dyDescent="0.25">
      <c r="AY3779"/>
      <c r="AZ3779"/>
      <c r="BL3779"/>
      <c r="BM3779"/>
      <c r="BZ3779"/>
    </row>
    <row r="3780" spans="51:78" x14ac:dyDescent="0.25">
      <c r="AY3780"/>
      <c r="AZ3780"/>
      <c r="BL3780"/>
      <c r="BM3780"/>
      <c r="BZ3780"/>
    </row>
    <row r="3781" spans="51:78" x14ac:dyDescent="0.25">
      <c r="AY3781"/>
      <c r="AZ3781"/>
      <c r="BL3781"/>
      <c r="BM3781"/>
      <c r="BZ3781"/>
    </row>
    <row r="3782" spans="51:78" x14ac:dyDescent="0.25">
      <c r="AY3782"/>
      <c r="AZ3782"/>
      <c r="BL3782"/>
      <c r="BM3782"/>
      <c r="BZ3782"/>
    </row>
    <row r="3783" spans="51:78" x14ac:dyDescent="0.25">
      <c r="AY3783"/>
      <c r="AZ3783"/>
      <c r="BL3783"/>
      <c r="BM3783"/>
      <c r="BZ3783"/>
    </row>
    <row r="3784" spans="51:78" x14ac:dyDescent="0.25">
      <c r="AY3784"/>
      <c r="AZ3784"/>
      <c r="BL3784"/>
      <c r="BM3784"/>
      <c r="BZ3784"/>
    </row>
    <row r="3785" spans="51:78" x14ac:dyDescent="0.25">
      <c r="AY3785"/>
      <c r="AZ3785"/>
      <c r="BL3785"/>
      <c r="BM3785"/>
      <c r="BZ3785"/>
    </row>
    <row r="3786" spans="51:78" x14ac:dyDescent="0.25">
      <c r="AY3786"/>
      <c r="AZ3786"/>
      <c r="BL3786"/>
      <c r="BM3786"/>
      <c r="BZ3786"/>
    </row>
    <row r="3787" spans="51:78" x14ac:dyDescent="0.25">
      <c r="AY3787"/>
      <c r="AZ3787"/>
      <c r="BL3787"/>
      <c r="BM3787"/>
      <c r="BZ3787"/>
    </row>
    <row r="3788" spans="51:78" x14ac:dyDescent="0.25">
      <c r="AY3788"/>
      <c r="AZ3788"/>
      <c r="BL3788"/>
      <c r="BM3788"/>
      <c r="BZ3788"/>
    </row>
    <row r="3789" spans="51:78" x14ac:dyDescent="0.25">
      <c r="AY3789"/>
      <c r="AZ3789"/>
      <c r="BL3789"/>
      <c r="BM3789"/>
      <c r="BZ3789"/>
    </row>
    <row r="3790" spans="51:78" x14ac:dyDescent="0.25">
      <c r="AY3790"/>
      <c r="AZ3790"/>
      <c r="BL3790"/>
      <c r="BM3790"/>
      <c r="BZ3790"/>
    </row>
    <row r="3791" spans="51:78" x14ac:dyDescent="0.25">
      <c r="AY3791"/>
      <c r="AZ3791"/>
      <c r="BL3791"/>
      <c r="BM3791"/>
      <c r="BZ3791"/>
    </row>
    <row r="3792" spans="51:78" x14ac:dyDescent="0.25">
      <c r="AY3792"/>
      <c r="AZ3792"/>
      <c r="BL3792"/>
      <c r="BM3792"/>
      <c r="BZ3792"/>
    </row>
    <row r="3793" spans="51:78" x14ac:dyDescent="0.25">
      <c r="AY3793"/>
      <c r="AZ3793"/>
      <c r="BL3793"/>
      <c r="BM3793"/>
      <c r="BZ3793"/>
    </row>
    <row r="3794" spans="51:78" x14ac:dyDescent="0.25">
      <c r="AY3794"/>
      <c r="AZ3794"/>
      <c r="BL3794"/>
      <c r="BM3794"/>
      <c r="BZ3794"/>
    </row>
    <row r="3795" spans="51:78" x14ac:dyDescent="0.25">
      <c r="AY3795"/>
      <c r="AZ3795"/>
      <c r="BL3795"/>
      <c r="BM3795"/>
      <c r="BZ3795"/>
    </row>
    <row r="3796" spans="51:78" x14ac:dyDescent="0.25">
      <c r="AY3796"/>
      <c r="AZ3796"/>
      <c r="BL3796"/>
      <c r="BM3796"/>
      <c r="BZ3796"/>
    </row>
    <row r="3797" spans="51:78" x14ac:dyDescent="0.25">
      <c r="AY3797"/>
      <c r="AZ3797"/>
      <c r="BL3797"/>
      <c r="BM3797"/>
      <c r="BZ3797"/>
    </row>
    <row r="3798" spans="51:78" x14ac:dyDescent="0.25">
      <c r="AY3798"/>
      <c r="AZ3798"/>
      <c r="BL3798"/>
      <c r="BM3798"/>
      <c r="BZ3798"/>
    </row>
    <row r="3799" spans="51:78" x14ac:dyDescent="0.25">
      <c r="AY3799"/>
      <c r="AZ3799"/>
      <c r="BL3799"/>
      <c r="BM3799"/>
      <c r="BZ3799"/>
    </row>
    <row r="3800" spans="51:78" x14ac:dyDescent="0.25">
      <c r="AY3800"/>
      <c r="AZ3800"/>
      <c r="BL3800"/>
      <c r="BM3800"/>
      <c r="BZ3800"/>
    </row>
    <row r="3801" spans="51:78" x14ac:dyDescent="0.25">
      <c r="AY3801"/>
      <c r="AZ3801"/>
      <c r="BL3801"/>
      <c r="BM3801"/>
      <c r="BZ3801"/>
    </row>
    <row r="3802" spans="51:78" x14ac:dyDescent="0.25">
      <c r="AY3802"/>
      <c r="AZ3802"/>
      <c r="BL3802"/>
      <c r="BM3802"/>
      <c r="BZ3802"/>
    </row>
    <row r="3803" spans="51:78" x14ac:dyDescent="0.25">
      <c r="AY3803"/>
      <c r="AZ3803"/>
      <c r="BL3803"/>
      <c r="BM3803"/>
      <c r="BZ3803"/>
    </row>
    <row r="3804" spans="51:78" x14ac:dyDescent="0.25">
      <c r="AY3804"/>
      <c r="AZ3804"/>
      <c r="BL3804"/>
      <c r="BM3804"/>
      <c r="BZ3804"/>
    </row>
    <row r="3805" spans="51:78" x14ac:dyDescent="0.25">
      <c r="AY3805"/>
      <c r="AZ3805"/>
      <c r="BL3805"/>
      <c r="BM3805"/>
      <c r="BZ3805"/>
    </row>
    <row r="3806" spans="51:78" x14ac:dyDescent="0.25">
      <c r="AY3806"/>
      <c r="AZ3806"/>
      <c r="BL3806"/>
      <c r="BM3806"/>
      <c r="BZ3806"/>
    </row>
    <row r="3807" spans="51:78" x14ac:dyDescent="0.25">
      <c r="AY3807"/>
      <c r="AZ3807"/>
      <c r="BL3807"/>
      <c r="BM3807"/>
      <c r="BZ3807"/>
    </row>
    <row r="3808" spans="51:78" x14ac:dyDescent="0.25">
      <c r="AY3808"/>
      <c r="AZ3808"/>
      <c r="BL3808"/>
      <c r="BM3808"/>
      <c r="BZ3808"/>
    </row>
    <row r="3809" spans="51:78" x14ac:dyDescent="0.25">
      <c r="AY3809"/>
      <c r="AZ3809"/>
      <c r="BL3809"/>
      <c r="BM3809"/>
      <c r="BZ3809"/>
    </row>
    <row r="3810" spans="51:78" x14ac:dyDescent="0.25">
      <c r="AY3810"/>
      <c r="AZ3810"/>
      <c r="BL3810"/>
      <c r="BM3810"/>
      <c r="BZ3810"/>
    </row>
    <row r="3811" spans="51:78" x14ac:dyDescent="0.25">
      <c r="AY3811"/>
      <c r="AZ3811"/>
      <c r="BL3811"/>
      <c r="BM3811"/>
      <c r="BZ3811"/>
    </row>
    <row r="3812" spans="51:78" x14ac:dyDescent="0.25">
      <c r="AY3812"/>
      <c r="AZ3812"/>
      <c r="BL3812"/>
      <c r="BM3812"/>
      <c r="BZ3812"/>
    </row>
    <row r="3813" spans="51:78" x14ac:dyDescent="0.25">
      <c r="AY3813"/>
      <c r="AZ3813"/>
      <c r="BL3813"/>
      <c r="BM3813"/>
      <c r="BZ3813"/>
    </row>
    <row r="3814" spans="51:78" x14ac:dyDescent="0.25">
      <c r="AY3814"/>
      <c r="AZ3814"/>
      <c r="BL3814"/>
      <c r="BM3814"/>
      <c r="BZ3814"/>
    </row>
    <row r="3815" spans="51:78" x14ac:dyDescent="0.25">
      <c r="AY3815"/>
      <c r="AZ3815"/>
      <c r="BL3815"/>
      <c r="BM3815"/>
      <c r="BZ3815"/>
    </row>
    <row r="3816" spans="51:78" x14ac:dyDescent="0.25">
      <c r="AY3816"/>
      <c r="AZ3816"/>
      <c r="BL3816"/>
      <c r="BM3816"/>
      <c r="BZ3816"/>
    </row>
    <row r="3817" spans="51:78" x14ac:dyDescent="0.25">
      <c r="AY3817"/>
      <c r="AZ3817"/>
      <c r="BL3817"/>
      <c r="BM3817"/>
      <c r="BZ3817"/>
    </row>
    <row r="3818" spans="51:78" x14ac:dyDescent="0.25">
      <c r="AY3818"/>
      <c r="AZ3818"/>
      <c r="BL3818"/>
      <c r="BM3818"/>
      <c r="BZ3818"/>
    </row>
    <row r="3819" spans="51:78" x14ac:dyDescent="0.25">
      <c r="AY3819"/>
      <c r="AZ3819"/>
      <c r="BL3819"/>
      <c r="BM3819"/>
      <c r="BZ3819"/>
    </row>
    <row r="3820" spans="51:78" x14ac:dyDescent="0.25">
      <c r="AY3820"/>
      <c r="AZ3820"/>
      <c r="BL3820"/>
      <c r="BM3820"/>
      <c r="BZ3820"/>
    </row>
    <row r="3821" spans="51:78" x14ac:dyDescent="0.25">
      <c r="AY3821"/>
      <c r="AZ3821"/>
      <c r="BL3821"/>
      <c r="BM3821"/>
      <c r="BZ3821"/>
    </row>
    <row r="3822" spans="51:78" x14ac:dyDescent="0.25">
      <c r="AY3822"/>
      <c r="AZ3822"/>
      <c r="BL3822"/>
      <c r="BM3822"/>
      <c r="BZ3822"/>
    </row>
    <row r="3823" spans="51:78" x14ac:dyDescent="0.25">
      <c r="AY3823"/>
      <c r="AZ3823"/>
      <c r="BL3823"/>
      <c r="BM3823"/>
      <c r="BZ3823"/>
    </row>
    <row r="3824" spans="51:78" x14ac:dyDescent="0.25">
      <c r="AY3824"/>
      <c r="AZ3824"/>
      <c r="BL3824"/>
      <c r="BM3824"/>
      <c r="BZ3824"/>
    </row>
    <row r="3825" spans="51:78" x14ac:dyDescent="0.25">
      <c r="AY3825"/>
      <c r="AZ3825"/>
      <c r="BL3825"/>
      <c r="BM3825"/>
      <c r="BZ3825"/>
    </row>
    <row r="3826" spans="51:78" x14ac:dyDescent="0.25">
      <c r="AY3826"/>
      <c r="AZ3826"/>
      <c r="BL3826"/>
      <c r="BM3826"/>
      <c r="BZ3826"/>
    </row>
    <row r="3827" spans="51:78" x14ac:dyDescent="0.25">
      <c r="AY3827"/>
      <c r="AZ3827"/>
      <c r="BL3827"/>
      <c r="BM3827"/>
      <c r="BZ3827"/>
    </row>
    <row r="3828" spans="51:78" x14ac:dyDescent="0.25">
      <c r="AY3828"/>
      <c r="AZ3828"/>
      <c r="BL3828"/>
      <c r="BM3828"/>
      <c r="BZ3828"/>
    </row>
    <row r="3829" spans="51:78" x14ac:dyDescent="0.25">
      <c r="AY3829"/>
      <c r="AZ3829"/>
      <c r="BL3829"/>
      <c r="BM3829"/>
      <c r="BZ3829"/>
    </row>
    <row r="3830" spans="51:78" x14ac:dyDescent="0.25">
      <c r="AY3830"/>
      <c r="AZ3830"/>
      <c r="BL3830"/>
      <c r="BM3830"/>
      <c r="BZ3830"/>
    </row>
    <row r="3831" spans="51:78" x14ac:dyDescent="0.25">
      <c r="AY3831"/>
      <c r="AZ3831"/>
      <c r="BL3831"/>
      <c r="BM3831"/>
      <c r="BZ3831"/>
    </row>
    <row r="3832" spans="51:78" x14ac:dyDescent="0.25">
      <c r="AY3832"/>
      <c r="AZ3832"/>
      <c r="BL3832"/>
      <c r="BM3832"/>
      <c r="BZ3832"/>
    </row>
    <row r="3833" spans="51:78" x14ac:dyDescent="0.25">
      <c r="AY3833"/>
      <c r="AZ3833"/>
      <c r="BL3833"/>
      <c r="BM3833"/>
      <c r="BZ3833"/>
    </row>
    <row r="3834" spans="51:78" x14ac:dyDescent="0.25">
      <c r="AY3834"/>
      <c r="AZ3834"/>
      <c r="BL3834"/>
      <c r="BM3834"/>
      <c r="BZ3834"/>
    </row>
    <row r="3835" spans="51:78" x14ac:dyDescent="0.25">
      <c r="AY3835"/>
      <c r="AZ3835"/>
      <c r="BL3835"/>
      <c r="BM3835"/>
      <c r="BZ3835"/>
    </row>
    <row r="3836" spans="51:78" x14ac:dyDescent="0.25">
      <c r="AY3836"/>
      <c r="AZ3836"/>
      <c r="BL3836"/>
      <c r="BM3836"/>
      <c r="BZ3836"/>
    </row>
    <row r="3837" spans="51:78" x14ac:dyDescent="0.25">
      <c r="AY3837"/>
      <c r="AZ3837"/>
      <c r="BL3837"/>
      <c r="BM3837"/>
      <c r="BZ3837"/>
    </row>
    <row r="3838" spans="51:78" x14ac:dyDescent="0.25">
      <c r="AY3838"/>
      <c r="AZ3838"/>
      <c r="BL3838"/>
      <c r="BM3838"/>
      <c r="BZ3838"/>
    </row>
    <row r="3839" spans="51:78" x14ac:dyDescent="0.25">
      <c r="AY3839"/>
      <c r="AZ3839"/>
      <c r="BL3839"/>
      <c r="BM3839"/>
      <c r="BZ3839"/>
    </row>
    <row r="3840" spans="51:78" x14ac:dyDescent="0.25">
      <c r="AY3840"/>
      <c r="AZ3840"/>
      <c r="BL3840"/>
      <c r="BM3840"/>
      <c r="BZ3840"/>
    </row>
    <row r="3841" spans="51:78" x14ac:dyDescent="0.25">
      <c r="AY3841"/>
      <c r="AZ3841"/>
      <c r="BL3841"/>
      <c r="BM3841"/>
      <c r="BZ3841"/>
    </row>
    <row r="3842" spans="51:78" x14ac:dyDescent="0.25">
      <c r="AY3842"/>
      <c r="AZ3842"/>
      <c r="BL3842"/>
      <c r="BM3842"/>
      <c r="BZ3842"/>
    </row>
    <row r="3843" spans="51:78" x14ac:dyDescent="0.25">
      <c r="AY3843"/>
      <c r="AZ3843"/>
      <c r="BL3843"/>
      <c r="BM3843"/>
      <c r="BZ3843"/>
    </row>
    <row r="3844" spans="51:78" x14ac:dyDescent="0.25">
      <c r="AY3844"/>
      <c r="AZ3844"/>
      <c r="BL3844"/>
      <c r="BM3844"/>
      <c r="BZ3844"/>
    </row>
    <row r="3845" spans="51:78" x14ac:dyDescent="0.25">
      <c r="AY3845"/>
      <c r="AZ3845"/>
      <c r="BL3845"/>
      <c r="BM3845"/>
      <c r="BZ3845"/>
    </row>
    <row r="3846" spans="51:78" x14ac:dyDescent="0.25">
      <c r="AY3846"/>
      <c r="AZ3846"/>
      <c r="BL3846"/>
      <c r="BM3846"/>
      <c r="BZ3846"/>
    </row>
    <row r="3847" spans="51:78" x14ac:dyDescent="0.25">
      <c r="AY3847"/>
      <c r="AZ3847"/>
      <c r="BL3847"/>
      <c r="BM3847"/>
      <c r="BZ3847"/>
    </row>
    <row r="3848" spans="51:78" x14ac:dyDescent="0.25">
      <c r="AY3848"/>
      <c r="AZ3848"/>
      <c r="BL3848"/>
      <c r="BM3848"/>
      <c r="BZ3848"/>
    </row>
    <row r="3849" spans="51:78" x14ac:dyDescent="0.25">
      <c r="AY3849"/>
      <c r="AZ3849"/>
      <c r="BL3849"/>
      <c r="BM3849"/>
      <c r="BZ3849"/>
    </row>
    <row r="3850" spans="51:78" x14ac:dyDescent="0.25">
      <c r="AY3850"/>
      <c r="AZ3850"/>
      <c r="BL3850"/>
      <c r="BM3850"/>
      <c r="BZ3850"/>
    </row>
    <row r="3851" spans="51:78" x14ac:dyDescent="0.25">
      <c r="AY3851"/>
      <c r="AZ3851"/>
      <c r="BL3851"/>
      <c r="BM3851"/>
      <c r="BZ3851"/>
    </row>
    <row r="3852" spans="51:78" x14ac:dyDescent="0.25">
      <c r="AY3852"/>
      <c r="AZ3852"/>
      <c r="BL3852"/>
      <c r="BM3852"/>
      <c r="BZ3852"/>
    </row>
    <row r="3853" spans="51:78" x14ac:dyDescent="0.25">
      <c r="AY3853"/>
      <c r="AZ3853"/>
      <c r="BL3853"/>
      <c r="BM3853"/>
      <c r="BZ3853"/>
    </row>
    <row r="3854" spans="51:78" x14ac:dyDescent="0.25">
      <c r="AY3854"/>
      <c r="AZ3854"/>
      <c r="BL3854"/>
      <c r="BM3854"/>
      <c r="BZ3854"/>
    </row>
    <row r="3855" spans="51:78" x14ac:dyDescent="0.25">
      <c r="AY3855"/>
      <c r="AZ3855"/>
      <c r="BL3855"/>
      <c r="BM3855"/>
      <c r="BZ3855"/>
    </row>
    <row r="3856" spans="51:78" x14ac:dyDescent="0.25">
      <c r="AY3856"/>
      <c r="AZ3856"/>
      <c r="BL3856"/>
      <c r="BM3856"/>
      <c r="BZ3856"/>
    </row>
    <row r="3857" spans="51:78" x14ac:dyDescent="0.25">
      <c r="AY3857"/>
      <c r="AZ3857"/>
      <c r="BL3857"/>
      <c r="BM3857"/>
      <c r="BZ3857"/>
    </row>
    <row r="3858" spans="51:78" x14ac:dyDescent="0.25">
      <c r="AY3858"/>
      <c r="AZ3858"/>
      <c r="BL3858"/>
      <c r="BM3858"/>
      <c r="BZ3858"/>
    </row>
    <row r="3859" spans="51:78" x14ac:dyDescent="0.25">
      <c r="AY3859"/>
      <c r="AZ3859"/>
      <c r="BL3859"/>
      <c r="BM3859"/>
      <c r="BZ3859"/>
    </row>
    <row r="3860" spans="51:78" x14ac:dyDescent="0.25">
      <c r="AY3860"/>
      <c r="AZ3860"/>
      <c r="BL3860"/>
      <c r="BM3860"/>
      <c r="BZ3860"/>
    </row>
    <row r="3861" spans="51:78" x14ac:dyDescent="0.25">
      <c r="AY3861"/>
      <c r="AZ3861"/>
      <c r="BL3861"/>
      <c r="BM3861"/>
      <c r="BZ3861"/>
    </row>
    <row r="3862" spans="51:78" x14ac:dyDescent="0.25">
      <c r="AY3862"/>
      <c r="AZ3862"/>
      <c r="BL3862"/>
      <c r="BM3862"/>
      <c r="BZ3862"/>
    </row>
    <row r="3863" spans="51:78" x14ac:dyDescent="0.25">
      <c r="AY3863"/>
      <c r="AZ3863"/>
      <c r="BL3863"/>
      <c r="BM3863"/>
      <c r="BZ3863"/>
    </row>
    <row r="3864" spans="51:78" x14ac:dyDescent="0.25">
      <c r="AY3864"/>
      <c r="AZ3864"/>
      <c r="BL3864"/>
      <c r="BM3864"/>
      <c r="BZ3864"/>
    </row>
    <row r="3865" spans="51:78" x14ac:dyDescent="0.25">
      <c r="AY3865"/>
      <c r="AZ3865"/>
      <c r="BL3865"/>
      <c r="BM3865"/>
      <c r="BZ3865"/>
    </row>
    <row r="3866" spans="51:78" x14ac:dyDescent="0.25">
      <c r="AY3866"/>
      <c r="AZ3866"/>
      <c r="BL3866"/>
      <c r="BM3866"/>
      <c r="BZ3866"/>
    </row>
    <row r="3867" spans="51:78" x14ac:dyDescent="0.25">
      <c r="AY3867"/>
      <c r="AZ3867"/>
      <c r="BL3867"/>
      <c r="BM3867"/>
      <c r="BZ3867"/>
    </row>
    <row r="3868" spans="51:78" x14ac:dyDescent="0.25">
      <c r="AY3868"/>
      <c r="AZ3868"/>
      <c r="BL3868"/>
      <c r="BM3868"/>
      <c r="BZ3868"/>
    </row>
    <row r="3869" spans="51:78" x14ac:dyDescent="0.25">
      <c r="AY3869"/>
      <c r="AZ3869"/>
      <c r="BL3869"/>
      <c r="BM3869"/>
      <c r="BZ3869"/>
    </row>
    <row r="3870" spans="51:78" x14ac:dyDescent="0.25">
      <c r="AY3870"/>
      <c r="AZ3870"/>
      <c r="BL3870"/>
      <c r="BM3870"/>
      <c r="BZ3870"/>
    </row>
    <row r="3871" spans="51:78" x14ac:dyDescent="0.25">
      <c r="AY3871"/>
      <c r="AZ3871"/>
      <c r="BL3871"/>
      <c r="BM3871"/>
      <c r="BZ3871"/>
    </row>
    <row r="3872" spans="51:78" x14ac:dyDescent="0.25">
      <c r="AY3872"/>
      <c r="AZ3872"/>
      <c r="BL3872"/>
      <c r="BM3872"/>
      <c r="BZ3872"/>
    </row>
    <row r="3873" spans="51:78" x14ac:dyDescent="0.25">
      <c r="AY3873"/>
      <c r="AZ3873"/>
      <c r="BL3873"/>
      <c r="BM3873"/>
      <c r="BZ3873"/>
    </row>
    <row r="3874" spans="51:78" x14ac:dyDescent="0.25">
      <c r="AY3874"/>
      <c r="AZ3874"/>
      <c r="BL3874"/>
      <c r="BM3874"/>
      <c r="BZ3874"/>
    </row>
    <row r="3875" spans="51:78" x14ac:dyDescent="0.25">
      <c r="AY3875"/>
      <c r="AZ3875"/>
      <c r="BL3875"/>
      <c r="BM3875"/>
      <c r="BZ3875"/>
    </row>
    <row r="3876" spans="51:78" x14ac:dyDescent="0.25">
      <c r="AY3876"/>
      <c r="AZ3876"/>
      <c r="BL3876"/>
      <c r="BM3876"/>
      <c r="BZ3876"/>
    </row>
    <row r="3877" spans="51:78" x14ac:dyDescent="0.25">
      <c r="AY3877"/>
      <c r="AZ3877"/>
      <c r="BL3877"/>
      <c r="BM3877"/>
      <c r="BZ3877"/>
    </row>
    <row r="3878" spans="51:78" x14ac:dyDescent="0.25">
      <c r="AY3878"/>
      <c r="AZ3878"/>
      <c r="BL3878"/>
      <c r="BM3878"/>
      <c r="BZ3878"/>
    </row>
    <row r="3879" spans="51:78" x14ac:dyDescent="0.25">
      <c r="AY3879"/>
      <c r="AZ3879"/>
      <c r="BL3879"/>
      <c r="BM3879"/>
      <c r="BZ3879"/>
    </row>
    <row r="3880" spans="51:78" x14ac:dyDescent="0.25">
      <c r="AY3880"/>
      <c r="AZ3880"/>
      <c r="BL3880"/>
      <c r="BM3880"/>
      <c r="BZ3880"/>
    </row>
    <row r="3881" spans="51:78" x14ac:dyDescent="0.25">
      <c r="AY3881"/>
      <c r="AZ3881"/>
      <c r="BL3881"/>
      <c r="BM3881"/>
      <c r="BZ3881"/>
    </row>
    <row r="3882" spans="51:78" x14ac:dyDescent="0.25">
      <c r="AY3882"/>
      <c r="AZ3882"/>
      <c r="BL3882"/>
      <c r="BM3882"/>
      <c r="BZ3882"/>
    </row>
    <row r="3883" spans="51:78" x14ac:dyDescent="0.25">
      <c r="AY3883"/>
      <c r="AZ3883"/>
      <c r="BL3883"/>
      <c r="BM3883"/>
      <c r="BZ3883"/>
    </row>
    <row r="3884" spans="51:78" x14ac:dyDescent="0.25">
      <c r="AY3884"/>
      <c r="AZ3884"/>
      <c r="BL3884"/>
      <c r="BM3884"/>
      <c r="BZ3884"/>
    </row>
    <row r="3885" spans="51:78" x14ac:dyDescent="0.25">
      <c r="AY3885"/>
      <c r="AZ3885"/>
      <c r="BL3885"/>
      <c r="BM3885"/>
      <c r="BZ3885"/>
    </row>
    <row r="3886" spans="51:78" x14ac:dyDescent="0.25">
      <c r="AY3886"/>
      <c r="AZ3886"/>
      <c r="BL3886"/>
      <c r="BM3886"/>
      <c r="BZ3886"/>
    </row>
    <row r="3887" spans="51:78" x14ac:dyDescent="0.25">
      <c r="AY3887"/>
      <c r="AZ3887"/>
      <c r="BL3887"/>
      <c r="BM3887"/>
      <c r="BZ3887"/>
    </row>
    <row r="3888" spans="51:78" x14ac:dyDescent="0.25">
      <c r="AY3888"/>
      <c r="AZ3888"/>
      <c r="BL3888"/>
      <c r="BM3888"/>
      <c r="BZ3888"/>
    </row>
    <row r="3889" spans="51:78" x14ac:dyDescent="0.25">
      <c r="AY3889"/>
      <c r="AZ3889"/>
      <c r="BL3889"/>
      <c r="BM3889"/>
      <c r="BZ3889"/>
    </row>
    <row r="3890" spans="51:78" x14ac:dyDescent="0.25">
      <c r="AY3890"/>
      <c r="AZ3890"/>
      <c r="BL3890"/>
      <c r="BM3890"/>
      <c r="BZ3890"/>
    </row>
    <row r="3891" spans="51:78" x14ac:dyDescent="0.25">
      <c r="AY3891"/>
      <c r="AZ3891"/>
      <c r="BL3891"/>
      <c r="BM3891"/>
      <c r="BZ3891"/>
    </row>
    <row r="3892" spans="51:78" x14ac:dyDescent="0.25">
      <c r="AY3892"/>
      <c r="AZ3892"/>
      <c r="BL3892"/>
      <c r="BM3892"/>
      <c r="BZ3892"/>
    </row>
    <row r="3893" spans="51:78" x14ac:dyDescent="0.25">
      <c r="AY3893"/>
      <c r="AZ3893"/>
      <c r="BL3893"/>
      <c r="BM3893"/>
      <c r="BZ3893"/>
    </row>
    <row r="3894" spans="51:78" x14ac:dyDescent="0.25">
      <c r="AY3894"/>
      <c r="AZ3894"/>
      <c r="BL3894"/>
      <c r="BM3894"/>
      <c r="BZ3894"/>
    </row>
    <row r="3895" spans="51:78" x14ac:dyDescent="0.25">
      <c r="AY3895"/>
      <c r="AZ3895"/>
      <c r="BL3895"/>
      <c r="BM3895"/>
      <c r="BZ3895"/>
    </row>
    <row r="3896" spans="51:78" x14ac:dyDescent="0.25">
      <c r="AY3896"/>
      <c r="AZ3896"/>
      <c r="BL3896"/>
      <c r="BM3896"/>
      <c r="BZ3896"/>
    </row>
    <row r="3897" spans="51:78" x14ac:dyDescent="0.25">
      <c r="AY3897"/>
      <c r="AZ3897"/>
      <c r="BL3897"/>
      <c r="BM3897"/>
      <c r="BZ3897"/>
    </row>
    <row r="3898" spans="51:78" x14ac:dyDescent="0.25">
      <c r="AY3898"/>
      <c r="AZ3898"/>
      <c r="BL3898"/>
      <c r="BM3898"/>
      <c r="BZ3898"/>
    </row>
    <row r="3899" spans="51:78" x14ac:dyDescent="0.25">
      <c r="AY3899"/>
      <c r="AZ3899"/>
      <c r="BL3899"/>
      <c r="BM3899"/>
      <c r="BZ3899"/>
    </row>
    <row r="3900" spans="51:78" x14ac:dyDescent="0.25">
      <c r="AY3900"/>
      <c r="AZ3900"/>
      <c r="BL3900"/>
      <c r="BM3900"/>
      <c r="BZ3900"/>
    </row>
    <row r="3901" spans="51:78" x14ac:dyDescent="0.25">
      <c r="AY3901"/>
      <c r="AZ3901"/>
      <c r="BL3901"/>
      <c r="BM3901"/>
      <c r="BZ3901"/>
    </row>
    <row r="3902" spans="51:78" x14ac:dyDescent="0.25">
      <c r="AY3902"/>
      <c r="AZ3902"/>
      <c r="BL3902"/>
      <c r="BM3902"/>
      <c r="BZ3902"/>
    </row>
    <row r="3903" spans="51:78" x14ac:dyDescent="0.25">
      <c r="AY3903"/>
      <c r="AZ3903"/>
      <c r="BL3903"/>
      <c r="BM3903"/>
      <c r="BZ3903"/>
    </row>
    <row r="3904" spans="51:78" x14ac:dyDescent="0.25">
      <c r="AY3904"/>
      <c r="AZ3904"/>
      <c r="BL3904"/>
      <c r="BM3904"/>
      <c r="BZ3904"/>
    </row>
    <row r="3905" spans="51:78" x14ac:dyDescent="0.25">
      <c r="AY3905"/>
      <c r="AZ3905"/>
      <c r="BL3905"/>
      <c r="BM3905"/>
      <c r="BZ3905"/>
    </row>
    <row r="3906" spans="51:78" x14ac:dyDescent="0.25">
      <c r="AY3906"/>
      <c r="AZ3906"/>
      <c r="BL3906"/>
      <c r="BM3906"/>
      <c r="BZ3906"/>
    </row>
    <row r="3907" spans="51:78" x14ac:dyDescent="0.25">
      <c r="AY3907"/>
      <c r="AZ3907"/>
      <c r="BL3907"/>
      <c r="BM3907"/>
      <c r="BZ3907"/>
    </row>
    <row r="3908" spans="51:78" x14ac:dyDescent="0.25">
      <c r="AY3908"/>
      <c r="AZ3908"/>
      <c r="BL3908"/>
      <c r="BM3908"/>
      <c r="BZ3908"/>
    </row>
    <row r="3909" spans="51:78" x14ac:dyDescent="0.25">
      <c r="AY3909"/>
      <c r="AZ3909"/>
      <c r="BL3909"/>
      <c r="BM3909"/>
      <c r="BZ3909"/>
    </row>
    <row r="3910" spans="51:78" x14ac:dyDescent="0.25">
      <c r="AY3910"/>
      <c r="AZ3910"/>
      <c r="BL3910"/>
      <c r="BM3910"/>
      <c r="BZ3910"/>
    </row>
    <row r="3911" spans="51:78" x14ac:dyDescent="0.25">
      <c r="AY3911"/>
      <c r="AZ3911"/>
      <c r="BL3911"/>
      <c r="BM3911"/>
      <c r="BZ3911"/>
    </row>
    <row r="3912" spans="51:78" x14ac:dyDescent="0.25">
      <c r="AY3912"/>
      <c r="AZ3912"/>
      <c r="BL3912"/>
      <c r="BM3912"/>
      <c r="BZ3912"/>
    </row>
    <row r="3913" spans="51:78" x14ac:dyDescent="0.25">
      <c r="AY3913"/>
      <c r="AZ3913"/>
      <c r="BL3913"/>
      <c r="BM3913"/>
      <c r="BZ3913"/>
    </row>
    <row r="3914" spans="51:78" x14ac:dyDescent="0.25">
      <c r="AY3914"/>
      <c r="AZ3914"/>
      <c r="BL3914"/>
      <c r="BM3914"/>
      <c r="BZ3914"/>
    </row>
    <row r="3915" spans="51:78" x14ac:dyDescent="0.25">
      <c r="AY3915"/>
      <c r="AZ3915"/>
      <c r="BL3915"/>
      <c r="BM3915"/>
      <c r="BZ3915"/>
    </row>
    <row r="3916" spans="51:78" x14ac:dyDescent="0.25">
      <c r="AY3916"/>
      <c r="AZ3916"/>
      <c r="BL3916"/>
      <c r="BM3916"/>
      <c r="BZ3916"/>
    </row>
    <row r="3917" spans="51:78" x14ac:dyDescent="0.25">
      <c r="AY3917"/>
      <c r="AZ3917"/>
      <c r="BL3917"/>
      <c r="BM3917"/>
      <c r="BZ3917"/>
    </row>
    <row r="3918" spans="51:78" x14ac:dyDescent="0.25">
      <c r="AY3918"/>
      <c r="AZ3918"/>
      <c r="BL3918"/>
      <c r="BM3918"/>
      <c r="BZ3918"/>
    </row>
    <row r="3919" spans="51:78" x14ac:dyDescent="0.25">
      <c r="AY3919"/>
      <c r="AZ3919"/>
      <c r="BL3919"/>
      <c r="BM3919"/>
      <c r="BZ3919"/>
    </row>
    <row r="3920" spans="51:78" x14ac:dyDescent="0.25">
      <c r="AY3920"/>
      <c r="AZ3920"/>
      <c r="BL3920"/>
      <c r="BM3920"/>
      <c r="BZ3920"/>
    </row>
    <row r="3921" spans="51:78" x14ac:dyDescent="0.25">
      <c r="AY3921"/>
      <c r="AZ3921"/>
      <c r="BL3921"/>
      <c r="BM3921"/>
      <c r="BZ3921"/>
    </row>
    <row r="3922" spans="51:78" x14ac:dyDescent="0.25">
      <c r="AY3922"/>
      <c r="AZ3922"/>
      <c r="BL3922"/>
      <c r="BM3922"/>
      <c r="BZ3922"/>
    </row>
    <row r="3923" spans="51:78" x14ac:dyDescent="0.25">
      <c r="AY3923"/>
      <c r="AZ3923"/>
      <c r="BL3923"/>
      <c r="BM3923"/>
      <c r="BZ3923"/>
    </row>
    <row r="3924" spans="51:78" x14ac:dyDescent="0.25">
      <c r="AY3924"/>
      <c r="AZ3924"/>
      <c r="BL3924"/>
      <c r="BM3924"/>
      <c r="BZ3924"/>
    </row>
    <row r="3925" spans="51:78" x14ac:dyDescent="0.25">
      <c r="AY3925"/>
      <c r="AZ3925"/>
      <c r="BL3925"/>
      <c r="BM3925"/>
      <c r="BZ3925"/>
    </row>
    <row r="3926" spans="51:78" x14ac:dyDescent="0.25">
      <c r="AY3926"/>
      <c r="AZ3926"/>
      <c r="BL3926"/>
      <c r="BM3926"/>
      <c r="BZ3926"/>
    </row>
    <row r="3927" spans="51:78" x14ac:dyDescent="0.25">
      <c r="AY3927"/>
      <c r="AZ3927"/>
      <c r="BL3927"/>
      <c r="BM3927"/>
      <c r="BZ3927"/>
    </row>
    <row r="3928" spans="51:78" x14ac:dyDescent="0.25">
      <c r="AY3928"/>
      <c r="AZ3928"/>
      <c r="BL3928"/>
      <c r="BM3928"/>
      <c r="BZ3928"/>
    </row>
    <row r="3929" spans="51:78" x14ac:dyDescent="0.25">
      <c r="AY3929"/>
      <c r="AZ3929"/>
      <c r="BL3929"/>
      <c r="BM3929"/>
      <c r="BZ3929"/>
    </row>
    <row r="3930" spans="51:78" x14ac:dyDescent="0.25">
      <c r="AY3930"/>
      <c r="AZ3930"/>
      <c r="BL3930"/>
      <c r="BM3930"/>
      <c r="BZ3930"/>
    </row>
    <row r="3931" spans="51:78" x14ac:dyDescent="0.25">
      <c r="AY3931"/>
      <c r="AZ3931"/>
      <c r="BL3931"/>
      <c r="BM3931"/>
      <c r="BZ3931"/>
    </row>
    <row r="3932" spans="51:78" x14ac:dyDescent="0.25">
      <c r="AY3932"/>
      <c r="AZ3932"/>
      <c r="BL3932"/>
      <c r="BM3932"/>
      <c r="BZ3932"/>
    </row>
    <row r="3933" spans="51:78" x14ac:dyDescent="0.25">
      <c r="AY3933"/>
      <c r="AZ3933"/>
      <c r="BL3933"/>
      <c r="BM3933"/>
      <c r="BZ3933"/>
    </row>
    <row r="3934" spans="51:78" x14ac:dyDescent="0.25">
      <c r="AY3934"/>
      <c r="AZ3934"/>
      <c r="BL3934"/>
      <c r="BM3934"/>
      <c r="BZ3934"/>
    </row>
    <row r="3935" spans="51:78" x14ac:dyDescent="0.25">
      <c r="AY3935"/>
      <c r="AZ3935"/>
      <c r="BL3935"/>
      <c r="BM3935"/>
      <c r="BZ3935"/>
    </row>
    <row r="3936" spans="51:78" x14ac:dyDescent="0.25">
      <c r="AY3936"/>
      <c r="AZ3936"/>
      <c r="BL3936"/>
      <c r="BM3936"/>
      <c r="BZ3936"/>
    </row>
    <row r="3937" spans="51:78" x14ac:dyDescent="0.25">
      <c r="AY3937"/>
      <c r="AZ3937"/>
      <c r="BL3937"/>
      <c r="BM3937"/>
      <c r="BZ3937"/>
    </row>
    <row r="3938" spans="51:78" x14ac:dyDescent="0.25">
      <c r="AY3938"/>
      <c r="AZ3938"/>
      <c r="BL3938"/>
      <c r="BM3938"/>
      <c r="BZ3938"/>
    </row>
    <row r="3939" spans="51:78" x14ac:dyDescent="0.25">
      <c r="AY3939"/>
      <c r="AZ3939"/>
      <c r="BL3939"/>
      <c r="BM3939"/>
      <c r="BZ3939"/>
    </row>
    <row r="3940" spans="51:78" x14ac:dyDescent="0.25">
      <c r="AY3940"/>
      <c r="AZ3940"/>
      <c r="BL3940"/>
      <c r="BM3940"/>
      <c r="BZ3940"/>
    </row>
    <row r="3941" spans="51:78" x14ac:dyDescent="0.25">
      <c r="AY3941"/>
      <c r="AZ3941"/>
      <c r="BL3941"/>
      <c r="BM3941"/>
      <c r="BZ3941"/>
    </row>
    <row r="3942" spans="51:78" x14ac:dyDescent="0.25">
      <c r="AY3942"/>
      <c r="AZ3942"/>
      <c r="BL3942"/>
      <c r="BM3942"/>
      <c r="BZ3942"/>
    </row>
    <row r="3943" spans="51:78" x14ac:dyDescent="0.25">
      <c r="AY3943"/>
      <c r="AZ3943"/>
      <c r="BL3943"/>
      <c r="BM3943"/>
      <c r="BZ3943"/>
    </row>
    <row r="3944" spans="51:78" x14ac:dyDescent="0.25">
      <c r="AY3944"/>
      <c r="AZ3944"/>
      <c r="BL3944"/>
      <c r="BM3944"/>
      <c r="BZ3944"/>
    </row>
    <row r="3945" spans="51:78" x14ac:dyDescent="0.25">
      <c r="AY3945"/>
      <c r="AZ3945"/>
      <c r="BL3945"/>
      <c r="BM3945"/>
      <c r="BZ3945"/>
    </row>
    <row r="3946" spans="51:78" x14ac:dyDescent="0.25">
      <c r="AY3946"/>
      <c r="AZ3946"/>
      <c r="BL3946"/>
      <c r="BM3946"/>
      <c r="BZ3946"/>
    </row>
    <row r="3947" spans="51:78" x14ac:dyDescent="0.25">
      <c r="AY3947"/>
      <c r="AZ3947"/>
      <c r="BL3947"/>
      <c r="BM3947"/>
      <c r="BZ3947"/>
    </row>
    <row r="3948" spans="51:78" x14ac:dyDescent="0.25">
      <c r="AY3948"/>
      <c r="AZ3948"/>
      <c r="BL3948"/>
      <c r="BM3948"/>
      <c r="BZ3948"/>
    </row>
    <row r="3949" spans="51:78" x14ac:dyDescent="0.25">
      <c r="AY3949"/>
      <c r="AZ3949"/>
      <c r="BL3949"/>
      <c r="BM3949"/>
      <c r="BZ3949"/>
    </row>
    <row r="3950" spans="51:78" x14ac:dyDescent="0.25">
      <c r="AY3950"/>
      <c r="AZ3950"/>
      <c r="BL3950"/>
      <c r="BM3950"/>
      <c r="BZ3950"/>
    </row>
    <row r="3951" spans="51:78" x14ac:dyDescent="0.25">
      <c r="AY3951"/>
      <c r="AZ3951"/>
      <c r="BL3951"/>
      <c r="BM3951"/>
      <c r="BZ3951"/>
    </row>
    <row r="3952" spans="51:78" x14ac:dyDescent="0.25">
      <c r="AY3952"/>
      <c r="AZ3952"/>
      <c r="BL3952"/>
      <c r="BM3952"/>
      <c r="BZ3952"/>
    </row>
    <row r="3953" spans="51:78" x14ac:dyDescent="0.25">
      <c r="AY3953"/>
      <c r="AZ3953"/>
      <c r="BL3953"/>
      <c r="BM3953"/>
      <c r="BZ3953"/>
    </row>
    <row r="3954" spans="51:78" x14ac:dyDescent="0.25">
      <c r="AY3954"/>
      <c r="AZ3954"/>
      <c r="BL3954"/>
      <c r="BM3954"/>
      <c r="BZ3954"/>
    </row>
    <row r="3955" spans="51:78" x14ac:dyDescent="0.25">
      <c r="AY3955"/>
      <c r="AZ3955"/>
      <c r="BL3955"/>
      <c r="BM3955"/>
      <c r="BZ3955"/>
    </row>
    <row r="3956" spans="51:78" x14ac:dyDescent="0.25">
      <c r="AY3956"/>
      <c r="AZ3956"/>
      <c r="BL3956"/>
      <c r="BM3956"/>
      <c r="BZ3956"/>
    </row>
    <row r="3957" spans="51:78" x14ac:dyDescent="0.25">
      <c r="AY3957"/>
      <c r="AZ3957"/>
      <c r="BL3957"/>
      <c r="BM3957"/>
      <c r="BZ3957"/>
    </row>
    <row r="3958" spans="51:78" x14ac:dyDescent="0.25">
      <c r="AY3958"/>
      <c r="AZ3958"/>
      <c r="BL3958"/>
      <c r="BM3958"/>
      <c r="BZ3958"/>
    </row>
    <row r="3959" spans="51:78" x14ac:dyDescent="0.25">
      <c r="AY3959"/>
      <c r="AZ3959"/>
      <c r="BL3959"/>
      <c r="BM3959"/>
      <c r="BZ3959"/>
    </row>
    <row r="3960" spans="51:78" x14ac:dyDescent="0.25">
      <c r="AY3960"/>
      <c r="AZ3960"/>
      <c r="BL3960"/>
      <c r="BM3960"/>
      <c r="BZ3960"/>
    </row>
    <row r="3961" spans="51:78" x14ac:dyDescent="0.25">
      <c r="AY3961"/>
      <c r="AZ3961"/>
      <c r="BL3961"/>
      <c r="BM3961"/>
      <c r="BZ3961"/>
    </row>
    <row r="3962" spans="51:78" x14ac:dyDescent="0.25">
      <c r="AY3962"/>
      <c r="AZ3962"/>
      <c r="BL3962"/>
      <c r="BM3962"/>
      <c r="BZ3962"/>
    </row>
    <row r="3963" spans="51:78" x14ac:dyDescent="0.25">
      <c r="AY3963"/>
      <c r="AZ3963"/>
      <c r="BL3963"/>
      <c r="BM3963"/>
      <c r="BZ3963"/>
    </row>
    <row r="3964" spans="51:78" x14ac:dyDescent="0.25">
      <c r="AY3964"/>
      <c r="AZ3964"/>
      <c r="BL3964"/>
      <c r="BM3964"/>
      <c r="BZ3964"/>
    </row>
    <row r="3965" spans="51:78" x14ac:dyDescent="0.25">
      <c r="AY3965"/>
      <c r="AZ3965"/>
      <c r="BL3965"/>
      <c r="BM3965"/>
      <c r="BZ3965"/>
    </row>
    <row r="3966" spans="51:78" x14ac:dyDescent="0.25">
      <c r="AY3966"/>
      <c r="AZ3966"/>
      <c r="BL3966"/>
      <c r="BM3966"/>
      <c r="BZ3966"/>
    </row>
    <row r="3967" spans="51:78" x14ac:dyDescent="0.25">
      <c r="AY3967"/>
      <c r="AZ3967"/>
      <c r="BL3967"/>
      <c r="BM3967"/>
      <c r="BZ3967"/>
    </row>
    <row r="3968" spans="51:78" x14ac:dyDescent="0.25">
      <c r="AY3968"/>
      <c r="AZ3968"/>
      <c r="BL3968"/>
      <c r="BM3968"/>
      <c r="BZ3968"/>
    </row>
    <row r="3969" spans="51:78" x14ac:dyDescent="0.25">
      <c r="AY3969"/>
      <c r="AZ3969"/>
      <c r="BL3969"/>
      <c r="BM3969"/>
      <c r="BZ3969"/>
    </row>
    <row r="3970" spans="51:78" x14ac:dyDescent="0.25">
      <c r="AY3970"/>
      <c r="AZ3970"/>
      <c r="BL3970"/>
      <c r="BM3970"/>
      <c r="BZ3970"/>
    </row>
    <row r="3971" spans="51:78" x14ac:dyDescent="0.25">
      <c r="AY3971"/>
      <c r="AZ3971"/>
      <c r="BL3971"/>
      <c r="BM3971"/>
      <c r="BZ3971"/>
    </row>
    <row r="3972" spans="51:78" x14ac:dyDescent="0.25">
      <c r="AY3972"/>
      <c r="AZ3972"/>
      <c r="BL3972"/>
      <c r="BM3972"/>
      <c r="BZ3972"/>
    </row>
    <row r="3973" spans="51:78" x14ac:dyDescent="0.25">
      <c r="AY3973"/>
      <c r="AZ3973"/>
      <c r="BL3973"/>
      <c r="BM3973"/>
      <c r="BZ3973"/>
    </row>
    <row r="3974" spans="51:78" x14ac:dyDescent="0.25">
      <c r="AY3974"/>
      <c r="AZ3974"/>
      <c r="BL3974"/>
      <c r="BM3974"/>
      <c r="BZ3974"/>
    </row>
    <row r="3975" spans="51:78" x14ac:dyDescent="0.25">
      <c r="AY3975"/>
      <c r="AZ3975"/>
      <c r="BL3975"/>
      <c r="BM3975"/>
      <c r="BZ3975"/>
    </row>
    <row r="3976" spans="51:78" x14ac:dyDescent="0.25">
      <c r="AY3976"/>
      <c r="AZ3976"/>
      <c r="BL3976"/>
      <c r="BM3976"/>
      <c r="BZ3976"/>
    </row>
    <row r="3977" spans="51:78" x14ac:dyDescent="0.25">
      <c r="AY3977"/>
      <c r="AZ3977"/>
      <c r="BL3977"/>
      <c r="BM3977"/>
      <c r="BZ3977"/>
    </row>
    <row r="3978" spans="51:78" x14ac:dyDescent="0.25">
      <c r="AY3978"/>
      <c r="AZ3978"/>
      <c r="BL3978"/>
      <c r="BM3978"/>
      <c r="BZ3978"/>
    </row>
    <row r="3979" spans="51:78" x14ac:dyDescent="0.25">
      <c r="AY3979"/>
      <c r="AZ3979"/>
      <c r="BL3979"/>
      <c r="BM3979"/>
      <c r="BZ3979"/>
    </row>
    <row r="3980" spans="51:78" x14ac:dyDescent="0.25">
      <c r="AY3980"/>
      <c r="AZ3980"/>
      <c r="BL3980"/>
      <c r="BM3980"/>
      <c r="BZ3980"/>
    </row>
    <row r="3981" spans="51:78" x14ac:dyDescent="0.25">
      <c r="AY3981"/>
      <c r="AZ3981"/>
      <c r="BL3981"/>
      <c r="BM3981"/>
      <c r="BZ3981"/>
    </row>
    <row r="3982" spans="51:78" x14ac:dyDescent="0.25">
      <c r="AY3982"/>
      <c r="AZ3982"/>
      <c r="BL3982"/>
      <c r="BM3982"/>
      <c r="BZ3982"/>
    </row>
    <row r="3983" spans="51:78" x14ac:dyDescent="0.25">
      <c r="AY3983"/>
      <c r="AZ3983"/>
      <c r="BL3983"/>
      <c r="BM3983"/>
      <c r="BZ3983"/>
    </row>
    <row r="3984" spans="51:78" x14ac:dyDescent="0.25">
      <c r="AY3984"/>
      <c r="AZ3984"/>
      <c r="BL3984"/>
      <c r="BM3984"/>
      <c r="BZ3984"/>
    </row>
    <row r="3985" spans="51:78" x14ac:dyDescent="0.25">
      <c r="AY3985"/>
      <c r="AZ3985"/>
      <c r="BL3985"/>
      <c r="BM3985"/>
      <c r="BZ3985"/>
    </row>
    <row r="3986" spans="51:78" x14ac:dyDescent="0.25">
      <c r="AY3986"/>
      <c r="AZ3986"/>
      <c r="BL3986"/>
      <c r="BM3986"/>
      <c r="BZ3986"/>
    </row>
    <row r="3987" spans="51:78" x14ac:dyDescent="0.25">
      <c r="AY3987"/>
      <c r="AZ3987"/>
      <c r="BL3987"/>
      <c r="BM3987"/>
      <c r="BZ3987"/>
    </row>
    <row r="3988" spans="51:78" x14ac:dyDescent="0.25">
      <c r="AY3988"/>
      <c r="AZ3988"/>
      <c r="BL3988"/>
      <c r="BM3988"/>
      <c r="BZ3988"/>
    </row>
    <row r="3989" spans="51:78" x14ac:dyDescent="0.25">
      <c r="AY3989"/>
      <c r="AZ3989"/>
      <c r="BL3989"/>
      <c r="BM3989"/>
      <c r="BZ3989"/>
    </row>
    <row r="3990" spans="51:78" x14ac:dyDescent="0.25">
      <c r="AY3990"/>
      <c r="AZ3990"/>
      <c r="BL3990"/>
      <c r="BM3990"/>
      <c r="BZ3990"/>
    </row>
    <row r="3991" spans="51:78" x14ac:dyDescent="0.25">
      <c r="AY3991"/>
      <c r="AZ3991"/>
      <c r="BL3991"/>
      <c r="BM3991"/>
      <c r="BZ3991"/>
    </row>
    <row r="3992" spans="51:78" x14ac:dyDescent="0.25">
      <c r="AY3992"/>
      <c r="AZ3992"/>
      <c r="BL3992"/>
      <c r="BM3992"/>
      <c r="BZ3992"/>
    </row>
    <row r="3993" spans="51:78" x14ac:dyDescent="0.25">
      <c r="AY3993"/>
      <c r="AZ3993"/>
      <c r="BL3993"/>
      <c r="BM3993"/>
      <c r="BZ3993"/>
    </row>
    <row r="3994" spans="51:78" x14ac:dyDescent="0.25">
      <c r="AY3994"/>
      <c r="AZ3994"/>
      <c r="BL3994"/>
      <c r="BM3994"/>
      <c r="BZ3994"/>
    </row>
    <row r="3995" spans="51:78" x14ac:dyDescent="0.25">
      <c r="AY3995"/>
      <c r="AZ3995"/>
      <c r="BL3995"/>
      <c r="BM3995"/>
      <c r="BZ3995"/>
    </row>
    <row r="3996" spans="51:78" x14ac:dyDescent="0.25">
      <c r="AY3996"/>
      <c r="AZ3996"/>
      <c r="BL3996"/>
      <c r="BM3996"/>
      <c r="BZ3996"/>
    </row>
    <row r="3997" spans="51:78" x14ac:dyDescent="0.25">
      <c r="AY3997"/>
      <c r="AZ3997"/>
      <c r="BL3997"/>
      <c r="BM3997"/>
      <c r="BZ3997"/>
    </row>
    <row r="3998" spans="51:78" x14ac:dyDescent="0.25">
      <c r="AY3998"/>
      <c r="AZ3998"/>
      <c r="BL3998"/>
      <c r="BM3998"/>
      <c r="BZ3998"/>
    </row>
    <row r="3999" spans="51:78" x14ac:dyDescent="0.25">
      <c r="AY3999"/>
      <c r="AZ3999"/>
      <c r="BL3999"/>
      <c r="BM3999"/>
      <c r="BZ3999"/>
    </row>
    <row r="4000" spans="51:78" x14ac:dyDescent="0.25">
      <c r="AY4000"/>
      <c r="AZ4000"/>
      <c r="BL4000"/>
      <c r="BM4000"/>
      <c r="BZ4000"/>
    </row>
    <row r="4001" spans="51:78" x14ac:dyDescent="0.25">
      <c r="AY4001"/>
      <c r="AZ4001"/>
      <c r="BL4001"/>
      <c r="BM4001"/>
      <c r="BZ4001"/>
    </row>
    <row r="4002" spans="51:78" x14ac:dyDescent="0.25">
      <c r="AY4002"/>
      <c r="AZ4002"/>
      <c r="BL4002"/>
      <c r="BM4002"/>
      <c r="BZ4002"/>
    </row>
    <row r="4003" spans="51:78" x14ac:dyDescent="0.25">
      <c r="AY4003"/>
      <c r="AZ4003"/>
      <c r="BL4003"/>
      <c r="BM4003"/>
      <c r="BZ4003"/>
    </row>
    <row r="4004" spans="51:78" x14ac:dyDescent="0.25">
      <c r="AY4004"/>
      <c r="AZ4004"/>
      <c r="BL4004"/>
      <c r="BM4004"/>
      <c r="BZ4004"/>
    </row>
    <row r="4005" spans="51:78" x14ac:dyDescent="0.25">
      <c r="AY4005"/>
      <c r="AZ4005"/>
      <c r="BL4005"/>
      <c r="BM4005"/>
      <c r="BZ4005"/>
    </row>
    <row r="4006" spans="51:78" x14ac:dyDescent="0.25">
      <c r="AY4006"/>
      <c r="AZ4006"/>
      <c r="BL4006"/>
      <c r="BM4006"/>
      <c r="BZ4006"/>
    </row>
    <row r="4007" spans="51:78" x14ac:dyDescent="0.25">
      <c r="AY4007"/>
      <c r="AZ4007"/>
      <c r="BL4007"/>
      <c r="BM4007"/>
      <c r="BZ4007"/>
    </row>
    <row r="4008" spans="51:78" x14ac:dyDescent="0.25">
      <c r="AY4008"/>
      <c r="AZ4008"/>
      <c r="BL4008"/>
      <c r="BM4008"/>
      <c r="BZ4008"/>
    </row>
    <row r="4009" spans="51:78" x14ac:dyDescent="0.25">
      <c r="AY4009"/>
      <c r="AZ4009"/>
      <c r="BL4009"/>
      <c r="BM4009"/>
      <c r="BZ4009"/>
    </row>
    <row r="4010" spans="51:78" x14ac:dyDescent="0.25">
      <c r="AY4010"/>
      <c r="AZ4010"/>
      <c r="BL4010"/>
      <c r="BM4010"/>
      <c r="BZ4010"/>
    </row>
    <row r="4011" spans="51:78" x14ac:dyDescent="0.25">
      <c r="AY4011"/>
      <c r="AZ4011"/>
      <c r="BL4011"/>
      <c r="BM4011"/>
      <c r="BZ4011"/>
    </row>
    <row r="4012" spans="51:78" x14ac:dyDescent="0.25">
      <c r="AY4012"/>
      <c r="AZ4012"/>
      <c r="BL4012"/>
      <c r="BM4012"/>
      <c r="BZ4012"/>
    </row>
    <row r="4013" spans="51:78" x14ac:dyDescent="0.25">
      <c r="AY4013"/>
      <c r="AZ4013"/>
      <c r="BL4013"/>
      <c r="BM4013"/>
      <c r="BZ4013"/>
    </row>
    <row r="4014" spans="51:78" x14ac:dyDescent="0.25">
      <c r="AY4014"/>
      <c r="AZ4014"/>
      <c r="BL4014"/>
      <c r="BM4014"/>
      <c r="BZ4014"/>
    </row>
    <row r="4015" spans="51:78" x14ac:dyDescent="0.25">
      <c r="AY4015"/>
      <c r="AZ4015"/>
      <c r="BL4015"/>
      <c r="BM4015"/>
      <c r="BZ4015"/>
    </row>
    <row r="4016" spans="51:78" x14ac:dyDescent="0.25">
      <c r="AY4016"/>
      <c r="AZ4016"/>
      <c r="BL4016"/>
      <c r="BM4016"/>
      <c r="BZ4016"/>
    </row>
    <row r="4017" spans="51:78" x14ac:dyDescent="0.25">
      <c r="AY4017"/>
      <c r="AZ4017"/>
      <c r="BL4017"/>
      <c r="BM4017"/>
      <c r="BZ4017"/>
    </row>
    <row r="4018" spans="51:78" x14ac:dyDescent="0.25">
      <c r="AY4018"/>
      <c r="AZ4018"/>
      <c r="BL4018"/>
      <c r="BM4018"/>
      <c r="BZ4018"/>
    </row>
    <row r="4019" spans="51:78" x14ac:dyDescent="0.25">
      <c r="AY4019"/>
      <c r="AZ4019"/>
      <c r="BL4019"/>
      <c r="BM4019"/>
      <c r="BZ4019"/>
    </row>
    <row r="4020" spans="51:78" x14ac:dyDescent="0.25">
      <c r="AY4020"/>
      <c r="AZ4020"/>
      <c r="BL4020"/>
      <c r="BM4020"/>
      <c r="BZ4020"/>
    </row>
    <row r="4021" spans="51:78" x14ac:dyDescent="0.25">
      <c r="AY4021"/>
      <c r="AZ4021"/>
      <c r="BL4021"/>
      <c r="BM4021"/>
      <c r="BZ4021"/>
    </row>
    <row r="4022" spans="51:78" x14ac:dyDescent="0.25">
      <c r="AY4022"/>
      <c r="AZ4022"/>
      <c r="BL4022"/>
      <c r="BM4022"/>
      <c r="BZ4022"/>
    </row>
    <row r="4023" spans="51:78" x14ac:dyDescent="0.25">
      <c r="AY4023"/>
      <c r="AZ4023"/>
      <c r="BL4023"/>
      <c r="BM4023"/>
      <c r="BZ4023"/>
    </row>
    <row r="4024" spans="51:78" x14ac:dyDescent="0.25">
      <c r="AY4024"/>
      <c r="AZ4024"/>
      <c r="BL4024"/>
      <c r="BM4024"/>
      <c r="BZ4024"/>
    </row>
    <row r="4025" spans="51:78" x14ac:dyDescent="0.25">
      <c r="AY4025"/>
      <c r="AZ4025"/>
      <c r="BL4025"/>
      <c r="BM4025"/>
      <c r="BZ4025"/>
    </row>
    <row r="4026" spans="51:78" x14ac:dyDescent="0.25">
      <c r="AY4026"/>
      <c r="AZ4026"/>
      <c r="BL4026"/>
      <c r="BM4026"/>
      <c r="BZ4026"/>
    </row>
    <row r="4027" spans="51:78" x14ac:dyDescent="0.25">
      <c r="AY4027"/>
      <c r="AZ4027"/>
      <c r="BL4027"/>
      <c r="BM4027"/>
      <c r="BZ4027"/>
    </row>
    <row r="4028" spans="51:78" x14ac:dyDescent="0.25">
      <c r="AY4028"/>
      <c r="AZ4028"/>
      <c r="BL4028"/>
      <c r="BM4028"/>
      <c r="BZ4028"/>
    </row>
    <row r="4029" spans="51:78" x14ac:dyDescent="0.25">
      <c r="AY4029"/>
      <c r="AZ4029"/>
      <c r="BL4029"/>
      <c r="BM4029"/>
      <c r="BZ4029"/>
    </row>
    <row r="4030" spans="51:78" x14ac:dyDescent="0.25">
      <c r="AY4030"/>
      <c r="AZ4030"/>
      <c r="BL4030"/>
      <c r="BM4030"/>
      <c r="BZ4030"/>
    </row>
    <row r="4031" spans="51:78" x14ac:dyDescent="0.25">
      <c r="AY4031"/>
      <c r="AZ4031"/>
      <c r="BL4031"/>
      <c r="BM4031"/>
      <c r="BZ4031"/>
    </row>
    <row r="4032" spans="51:78" x14ac:dyDescent="0.25">
      <c r="AY4032"/>
      <c r="AZ4032"/>
      <c r="BL4032"/>
      <c r="BM4032"/>
      <c r="BZ4032"/>
    </row>
    <row r="4033" spans="51:78" x14ac:dyDescent="0.25">
      <c r="AY4033"/>
      <c r="AZ4033"/>
      <c r="BL4033"/>
      <c r="BM4033"/>
      <c r="BZ4033"/>
    </row>
    <row r="4034" spans="51:78" x14ac:dyDescent="0.25">
      <c r="AY4034"/>
      <c r="AZ4034"/>
      <c r="BL4034"/>
      <c r="BM4034"/>
      <c r="BZ4034"/>
    </row>
    <row r="4035" spans="51:78" x14ac:dyDescent="0.25">
      <c r="AY4035"/>
      <c r="AZ4035"/>
      <c r="BL4035"/>
      <c r="BM4035"/>
      <c r="BZ4035"/>
    </row>
    <row r="4036" spans="51:78" x14ac:dyDescent="0.25">
      <c r="AY4036"/>
      <c r="AZ4036"/>
      <c r="BL4036"/>
      <c r="BM4036"/>
      <c r="BZ4036"/>
    </row>
    <row r="4037" spans="51:78" x14ac:dyDescent="0.25">
      <c r="AY4037"/>
      <c r="AZ4037"/>
      <c r="BL4037"/>
      <c r="BM4037"/>
      <c r="BZ4037"/>
    </row>
    <row r="4038" spans="51:78" x14ac:dyDescent="0.25">
      <c r="AY4038"/>
      <c r="AZ4038"/>
      <c r="BL4038"/>
      <c r="BM4038"/>
      <c r="BZ4038"/>
    </row>
    <row r="4039" spans="51:78" x14ac:dyDescent="0.25">
      <c r="AY4039"/>
      <c r="AZ4039"/>
      <c r="BL4039"/>
      <c r="BM4039"/>
      <c r="BZ4039"/>
    </row>
    <row r="4040" spans="51:78" x14ac:dyDescent="0.25">
      <c r="AY4040"/>
      <c r="AZ4040"/>
      <c r="BL4040"/>
      <c r="BM4040"/>
      <c r="BZ4040"/>
    </row>
    <row r="4041" spans="51:78" x14ac:dyDescent="0.25">
      <c r="AY4041"/>
      <c r="AZ4041"/>
      <c r="BL4041"/>
      <c r="BM4041"/>
      <c r="BZ4041"/>
    </row>
    <row r="4042" spans="51:78" x14ac:dyDescent="0.25">
      <c r="AY4042"/>
      <c r="AZ4042"/>
      <c r="BL4042"/>
      <c r="BM4042"/>
      <c r="BZ4042"/>
    </row>
    <row r="4043" spans="51:78" x14ac:dyDescent="0.25">
      <c r="AY4043"/>
      <c r="AZ4043"/>
      <c r="BL4043"/>
      <c r="BM4043"/>
      <c r="BZ4043"/>
    </row>
    <row r="4044" spans="51:78" x14ac:dyDescent="0.25">
      <c r="AY4044"/>
      <c r="AZ4044"/>
      <c r="BL4044"/>
      <c r="BM4044"/>
      <c r="BZ4044"/>
    </row>
    <row r="4045" spans="51:78" x14ac:dyDescent="0.25">
      <c r="AY4045"/>
      <c r="AZ4045"/>
      <c r="BL4045"/>
      <c r="BM4045"/>
      <c r="BZ4045"/>
    </row>
    <row r="4046" spans="51:78" x14ac:dyDescent="0.25">
      <c r="AY4046"/>
      <c r="AZ4046"/>
      <c r="BL4046"/>
      <c r="BM4046"/>
      <c r="BZ4046"/>
    </row>
    <row r="4047" spans="51:78" x14ac:dyDescent="0.25">
      <c r="AY4047"/>
      <c r="AZ4047"/>
      <c r="BL4047"/>
      <c r="BM4047"/>
      <c r="BZ4047"/>
    </row>
    <row r="4048" spans="51:78" x14ac:dyDescent="0.25">
      <c r="AY4048"/>
      <c r="AZ4048"/>
      <c r="BL4048"/>
      <c r="BM4048"/>
      <c r="BZ4048"/>
    </row>
    <row r="4049" spans="51:78" x14ac:dyDescent="0.25">
      <c r="AY4049"/>
      <c r="AZ4049"/>
      <c r="BL4049"/>
      <c r="BM4049"/>
      <c r="BZ4049"/>
    </row>
    <row r="4050" spans="51:78" x14ac:dyDescent="0.25">
      <c r="AY4050"/>
      <c r="AZ4050"/>
      <c r="BL4050"/>
      <c r="BM4050"/>
      <c r="BZ4050"/>
    </row>
    <row r="4051" spans="51:78" x14ac:dyDescent="0.25">
      <c r="AY4051"/>
      <c r="AZ4051"/>
      <c r="BL4051"/>
      <c r="BM4051"/>
      <c r="BZ4051"/>
    </row>
    <row r="4052" spans="51:78" x14ac:dyDescent="0.25">
      <c r="AY4052"/>
      <c r="AZ4052"/>
      <c r="BL4052"/>
      <c r="BM4052"/>
      <c r="BZ4052"/>
    </row>
    <row r="4053" spans="51:78" x14ac:dyDescent="0.25">
      <c r="AY4053"/>
      <c r="AZ4053"/>
      <c r="BL4053"/>
      <c r="BM4053"/>
      <c r="BZ4053"/>
    </row>
    <row r="4054" spans="51:78" x14ac:dyDescent="0.25">
      <c r="AY4054"/>
      <c r="AZ4054"/>
      <c r="BL4054"/>
      <c r="BM4054"/>
      <c r="BZ4054"/>
    </row>
    <row r="4055" spans="51:78" x14ac:dyDescent="0.25">
      <c r="AY4055"/>
      <c r="AZ4055"/>
      <c r="BL4055"/>
      <c r="BM4055"/>
      <c r="BZ4055"/>
    </row>
    <row r="4056" spans="51:78" x14ac:dyDescent="0.25">
      <c r="AY4056"/>
      <c r="AZ4056"/>
      <c r="BL4056"/>
      <c r="BM4056"/>
      <c r="BZ4056"/>
    </row>
    <row r="4057" spans="51:78" x14ac:dyDescent="0.25">
      <c r="AY4057"/>
      <c r="AZ4057"/>
      <c r="BL4057"/>
      <c r="BM4057"/>
      <c r="BZ4057"/>
    </row>
    <row r="4058" spans="51:78" x14ac:dyDescent="0.25">
      <c r="AY4058"/>
      <c r="AZ4058"/>
      <c r="BL4058"/>
      <c r="BM4058"/>
      <c r="BZ4058"/>
    </row>
    <row r="4059" spans="51:78" x14ac:dyDescent="0.25">
      <c r="AY4059"/>
      <c r="AZ4059"/>
      <c r="BL4059"/>
      <c r="BM4059"/>
      <c r="BZ4059"/>
    </row>
    <row r="4060" spans="51:78" x14ac:dyDescent="0.25">
      <c r="AY4060"/>
      <c r="AZ4060"/>
      <c r="BL4060"/>
      <c r="BM4060"/>
      <c r="BZ4060"/>
    </row>
    <row r="4061" spans="51:78" x14ac:dyDescent="0.25">
      <c r="AY4061"/>
      <c r="AZ4061"/>
      <c r="BL4061"/>
      <c r="BM4061"/>
      <c r="BZ4061"/>
    </row>
    <row r="4062" spans="51:78" x14ac:dyDescent="0.25">
      <c r="AY4062"/>
      <c r="AZ4062"/>
      <c r="BL4062"/>
      <c r="BM4062"/>
      <c r="BZ4062"/>
    </row>
    <row r="4063" spans="51:78" x14ac:dyDescent="0.25">
      <c r="AY4063"/>
      <c r="AZ4063"/>
      <c r="BL4063"/>
      <c r="BM4063"/>
      <c r="BZ4063"/>
    </row>
    <row r="4064" spans="51:78" x14ac:dyDescent="0.25">
      <c r="AY4064"/>
      <c r="AZ4064"/>
      <c r="BL4064"/>
      <c r="BM4064"/>
      <c r="BZ4064"/>
    </row>
    <row r="4065" spans="51:78" x14ac:dyDescent="0.25">
      <c r="AY4065"/>
      <c r="AZ4065"/>
      <c r="BL4065"/>
      <c r="BM4065"/>
      <c r="BZ4065"/>
    </row>
    <row r="4066" spans="51:78" x14ac:dyDescent="0.25">
      <c r="AY4066"/>
      <c r="AZ4066"/>
      <c r="BL4066"/>
      <c r="BM4066"/>
      <c r="BZ4066"/>
    </row>
    <row r="4067" spans="51:78" x14ac:dyDescent="0.25">
      <c r="AY4067"/>
      <c r="AZ4067"/>
      <c r="BL4067"/>
      <c r="BM4067"/>
      <c r="BZ4067"/>
    </row>
    <row r="4068" spans="51:78" x14ac:dyDescent="0.25">
      <c r="AY4068"/>
      <c r="AZ4068"/>
      <c r="BL4068"/>
      <c r="BM4068"/>
      <c r="BZ4068"/>
    </row>
    <row r="4069" spans="51:78" x14ac:dyDescent="0.25">
      <c r="AY4069"/>
      <c r="AZ4069"/>
      <c r="BL4069"/>
      <c r="BM4069"/>
      <c r="BZ4069"/>
    </row>
    <row r="4070" spans="51:78" x14ac:dyDescent="0.25">
      <c r="AY4070"/>
      <c r="AZ4070"/>
      <c r="BL4070"/>
      <c r="BM4070"/>
      <c r="BZ4070"/>
    </row>
    <row r="4071" spans="51:78" x14ac:dyDescent="0.25">
      <c r="AY4071"/>
      <c r="AZ4071"/>
      <c r="BL4071"/>
      <c r="BM4071"/>
      <c r="BZ4071"/>
    </row>
    <row r="4072" spans="51:78" x14ac:dyDescent="0.25">
      <c r="AY4072"/>
      <c r="AZ4072"/>
      <c r="BL4072"/>
      <c r="BM4072"/>
      <c r="BZ4072"/>
    </row>
    <row r="4073" spans="51:78" x14ac:dyDescent="0.25">
      <c r="AY4073"/>
      <c r="AZ4073"/>
      <c r="BL4073"/>
      <c r="BM4073"/>
      <c r="BZ4073"/>
    </row>
    <row r="4074" spans="51:78" x14ac:dyDescent="0.25">
      <c r="AY4074"/>
      <c r="AZ4074"/>
      <c r="BL4074"/>
      <c r="BM4074"/>
      <c r="BZ4074"/>
    </row>
    <row r="4075" spans="51:78" x14ac:dyDescent="0.25">
      <c r="AY4075"/>
      <c r="AZ4075"/>
      <c r="BL4075"/>
      <c r="BM4075"/>
      <c r="BZ4075"/>
    </row>
    <row r="4076" spans="51:78" x14ac:dyDescent="0.25">
      <c r="AY4076"/>
      <c r="AZ4076"/>
      <c r="BL4076"/>
      <c r="BM4076"/>
      <c r="BZ4076"/>
    </row>
    <row r="4077" spans="51:78" x14ac:dyDescent="0.25">
      <c r="AY4077"/>
      <c r="AZ4077"/>
      <c r="BL4077"/>
      <c r="BM4077"/>
      <c r="BZ4077"/>
    </row>
    <row r="4078" spans="51:78" x14ac:dyDescent="0.25">
      <c r="AY4078"/>
      <c r="AZ4078"/>
      <c r="BL4078"/>
      <c r="BM4078"/>
      <c r="BZ4078"/>
    </row>
    <row r="4079" spans="51:78" x14ac:dyDescent="0.25">
      <c r="AY4079"/>
      <c r="AZ4079"/>
      <c r="BL4079"/>
      <c r="BM4079"/>
      <c r="BZ4079"/>
    </row>
    <row r="4080" spans="51:78" x14ac:dyDescent="0.25">
      <c r="AY4080"/>
      <c r="AZ4080"/>
      <c r="BL4080"/>
      <c r="BM4080"/>
      <c r="BZ4080"/>
    </row>
    <row r="4081" spans="51:78" x14ac:dyDescent="0.25">
      <c r="AY4081"/>
      <c r="AZ4081"/>
      <c r="BL4081"/>
      <c r="BM4081"/>
      <c r="BZ4081"/>
    </row>
    <row r="4082" spans="51:78" x14ac:dyDescent="0.25">
      <c r="AY4082"/>
      <c r="AZ4082"/>
      <c r="BL4082"/>
      <c r="BM4082"/>
      <c r="BZ4082"/>
    </row>
    <row r="4083" spans="51:78" x14ac:dyDescent="0.25">
      <c r="AY4083"/>
      <c r="AZ4083"/>
      <c r="BL4083"/>
      <c r="BM4083"/>
      <c r="BZ4083"/>
    </row>
    <row r="4084" spans="51:78" x14ac:dyDescent="0.25">
      <c r="AY4084"/>
      <c r="AZ4084"/>
      <c r="BL4084"/>
      <c r="BM4084"/>
      <c r="BZ4084"/>
    </row>
    <row r="4085" spans="51:78" x14ac:dyDescent="0.25">
      <c r="AY4085"/>
      <c r="AZ4085"/>
      <c r="BL4085"/>
      <c r="BM4085"/>
      <c r="BZ4085"/>
    </row>
    <row r="4086" spans="51:78" x14ac:dyDescent="0.25">
      <c r="AY4086"/>
      <c r="AZ4086"/>
      <c r="BL4086"/>
      <c r="BM4086"/>
      <c r="BZ4086"/>
    </row>
    <row r="4087" spans="51:78" x14ac:dyDescent="0.25">
      <c r="AY4087"/>
      <c r="AZ4087"/>
      <c r="BL4087"/>
      <c r="BM4087"/>
      <c r="BZ4087"/>
    </row>
    <row r="4088" spans="51:78" x14ac:dyDescent="0.25">
      <c r="AY4088"/>
      <c r="AZ4088"/>
      <c r="BL4088"/>
      <c r="BM4088"/>
      <c r="BZ4088"/>
    </row>
    <row r="4089" spans="51:78" x14ac:dyDescent="0.25">
      <c r="AY4089"/>
      <c r="AZ4089"/>
      <c r="BL4089"/>
      <c r="BM4089"/>
      <c r="BZ4089"/>
    </row>
    <row r="4090" spans="51:78" x14ac:dyDescent="0.25">
      <c r="AY4090"/>
      <c r="AZ4090"/>
      <c r="BL4090"/>
      <c r="BM4090"/>
      <c r="BZ4090"/>
    </row>
    <row r="4091" spans="51:78" x14ac:dyDescent="0.25">
      <c r="AY4091"/>
      <c r="AZ4091"/>
      <c r="BL4091"/>
      <c r="BM4091"/>
      <c r="BZ4091"/>
    </row>
    <row r="4092" spans="51:78" x14ac:dyDescent="0.25">
      <c r="AY4092"/>
      <c r="AZ4092"/>
      <c r="BL4092"/>
      <c r="BM4092"/>
      <c r="BZ4092"/>
    </row>
    <row r="4093" spans="51:78" x14ac:dyDescent="0.25">
      <c r="AY4093"/>
      <c r="AZ4093"/>
      <c r="BL4093"/>
      <c r="BM4093"/>
      <c r="BZ4093"/>
    </row>
    <row r="4094" spans="51:78" x14ac:dyDescent="0.25">
      <c r="AY4094"/>
      <c r="AZ4094"/>
      <c r="BL4094"/>
      <c r="BM4094"/>
      <c r="BZ4094"/>
    </row>
    <row r="4095" spans="51:78" x14ac:dyDescent="0.25">
      <c r="AY4095"/>
      <c r="AZ4095"/>
      <c r="BL4095"/>
      <c r="BM4095"/>
      <c r="BZ4095"/>
    </row>
    <row r="4096" spans="51:78" x14ac:dyDescent="0.25">
      <c r="AY4096"/>
      <c r="AZ4096"/>
      <c r="BL4096"/>
      <c r="BM4096"/>
      <c r="BZ4096"/>
    </row>
    <row r="4097" spans="51:78" x14ac:dyDescent="0.25">
      <c r="AY4097"/>
      <c r="AZ4097"/>
      <c r="BL4097"/>
      <c r="BM4097"/>
      <c r="BZ4097"/>
    </row>
    <row r="4098" spans="51:78" x14ac:dyDescent="0.25">
      <c r="AY4098"/>
      <c r="AZ4098"/>
      <c r="BL4098"/>
      <c r="BM4098"/>
      <c r="BZ4098"/>
    </row>
    <row r="4099" spans="51:78" x14ac:dyDescent="0.25">
      <c r="AY4099"/>
      <c r="AZ4099"/>
      <c r="BL4099"/>
      <c r="BM4099"/>
      <c r="BZ4099"/>
    </row>
    <row r="4100" spans="51:78" x14ac:dyDescent="0.25">
      <c r="AY4100"/>
      <c r="AZ4100"/>
      <c r="BL4100"/>
      <c r="BM4100"/>
      <c r="BZ4100"/>
    </row>
    <row r="4101" spans="51:78" x14ac:dyDescent="0.25">
      <c r="AY4101"/>
      <c r="AZ4101"/>
      <c r="BL4101"/>
      <c r="BM4101"/>
      <c r="BZ4101"/>
    </row>
    <row r="4102" spans="51:78" x14ac:dyDescent="0.25">
      <c r="AY4102"/>
      <c r="AZ4102"/>
      <c r="BL4102"/>
      <c r="BM4102"/>
      <c r="BZ4102"/>
    </row>
    <row r="4103" spans="51:78" x14ac:dyDescent="0.25">
      <c r="AY4103"/>
      <c r="AZ4103"/>
      <c r="BL4103"/>
      <c r="BM4103"/>
      <c r="BZ4103"/>
    </row>
    <row r="4104" spans="51:78" x14ac:dyDescent="0.25">
      <c r="AY4104"/>
      <c r="AZ4104"/>
      <c r="BL4104"/>
      <c r="BM4104"/>
      <c r="BZ4104"/>
    </row>
    <row r="4105" spans="51:78" x14ac:dyDescent="0.25">
      <c r="AY4105"/>
      <c r="AZ4105"/>
      <c r="BL4105"/>
      <c r="BM4105"/>
      <c r="BZ4105"/>
    </row>
    <row r="4106" spans="51:78" x14ac:dyDescent="0.25">
      <c r="AY4106"/>
      <c r="AZ4106"/>
      <c r="BL4106"/>
      <c r="BM4106"/>
      <c r="BZ4106"/>
    </row>
    <row r="4107" spans="51:78" x14ac:dyDescent="0.25">
      <c r="AY4107"/>
      <c r="AZ4107"/>
      <c r="BL4107"/>
      <c r="BM4107"/>
      <c r="BZ4107"/>
    </row>
    <row r="4108" spans="51:78" x14ac:dyDescent="0.25">
      <c r="AY4108"/>
      <c r="AZ4108"/>
      <c r="BL4108"/>
      <c r="BM4108"/>
      <c r="BZ4108"/>
    </row>
    <row r="4109" spans="51:78" x14ac:dyDescent="0.25">
      <c r="AY4109"/>
      <c r="AZ4109"/>
      <c r="BL4109"/>
      <c r="BM4109"/>
      <c r="BZ4109"/>
    </row>
    <row r="4110" spans="51:78" x14ac:dyDescent="0.25">
      <c r="AY4110"/>
      <c r="AZ4110"/>
      <c r="BL4110"/>
      <c r="BM4110"/>
      <c r="BZ4110"/>
    </row>
    <row r="4111" spans="51:78" x14ac:dyDescent="0.25">
      <c r="AY4111"/>
      <c r="AZ4111"/>
      <c r="BL4111"/>
      <c r="BM4111"/>
      <c r="BZ4111"/>
    </row>
    <row r="4112" spans="51:78" x14ac:dyDescent="0.25">
      <c r="AY4112"/>
      <c r="AZ4112"/>
      <c r="BL4112"/>
      <c r="BM4112"/>
      <c r="BZ4112"/>
    </row>
    <row r="4113" spans="51:78" x14ac:dyDescent="0.25">
      <c r="AY4113"/>
      <c r="AZ4113"/>
      <c r="BL4113"/>
      <c r="BM4113"/>
      <c r="BZ4113"/>
    </row>
    <row r="4114" spans="51:78" x14ac:dyDescent="0.25">
      <c r="AY4114"/>
      <c r="AZ4114"/>
      <c r="BL4114"/>
      <c r="BM4114"/>
      <c r="BZ4114"/>
    </row>
    <row r="4115" spans="51:78" x14ac:dyDescent="0.25">
      <c r="AY4115"/>
      <c r="AZ4115"/>
      <c r="BL4115"/>
      <c r="BM4115"/>
      <c r="BZ4115"/>
    </row>
    <row r="4116" spans="51:78" x14ac:dyDescent="0.25">
      <c r="AY4116"/>
      <c r="AZ4116"/>
      <c r="BL4116"/>
      <c r="BM4116"/>
      <c r="BZ4116"/>
    </row>
    <row r="4117" spans="51:78" x14ac:dyDescent="0.25">
      <c r="AY4117"/>
      <c r="AZ4117"/>
      <c r="BL4117"/>
      <c r="BM4117"/>
      <c r="BZ4117"/>
    </row>
    <row r="4118" spans="51:78" x14ac:dyDescent="0.25">
      <c r="AY4118"/>
      <c r="AZ4118"/>
      <c r="BL4118"/>
      <c r="BM4118"/>
      <c r="BZ4118"/>
    </row>
    <row r="4119" spans="51:78" x14ac:dyDescent="0.25">
      <c r="AY4119"/>
      <c r="AZ4119"/>
      <c r="BL4119"/>
      <c r="BM4119"/>
      <c r="BZ4119"/>
    </row>
    <row r="4120" spans="51:78" x14ac:dyDescent="0.25">
      <c r="AY4120"/>
      <c r="AZ4120"/>
      <c r="BL4120"/>
      <c r="BM4120"/>
      <c r="BZ4120"/>
    </row>
    <row r="4121" spans="51:78" x14ac:dyDescent="0.25">
      <c r="AY4121"/>
      <c r="AZ4121"/>
      <c r="BL4121"/>
      <c r="BM4121"/>
      <c r="BZ4121"/>
    </row>
    <row r="4122" spans="51:78" x14ac:dyDescent="0.25">
      <c r="AY4122"/>
      <c r="AZ4122"/>
      <c r="BL4122"/>
      <c r="BM4122"/>
      <c r="BZ4122"/>
    </row>
    <row r="4123" spans="51:78" x14ac:dyDescent="0.25">
      <c r="AY4123"/>
      <c r="AZ4123"/>
      <c r="BL4123"/>
      <c r="BM4123"/>
      <c r="BZ4123"/>
    </row>
    <row r="4124" spans="51:78" x14ac:dyDescent="0.25">
      <c r="AY4124"/>
      <c r="AZ4124"/>
      <c r="BL4124"/>
      <c r="BM4124"/>
      <c r="BZ4124"/>
    </row>
    <row r="4125" spans="51:78" x14ac:dyDescent="0.25">
      <c r="AY4125"/>
      <c r="AZ4125"/>
      <c r="BL4125"/>
      <c r="BM4125"/>
      <c r="BZ4125"/>
    </row>
    <row r="4126" spans="51:78" x14ac:dyDescent="0.25">
      <c r="AY4126"/>
      <c r="AZ4126"/>
      <c r="BL4126"/>
      <c r="BM4126"/>
      <c r="BZ4126"/>
    </row>
    <row r="4127" spans="51:78" x14ac:dyDescent="0.25">
      <c r="AY4127"/>
      <c r="AZ4127"/>
      <c r="BL4127"/>
      <c r="BM4127"/>
      <c r="BZ4127"/>
    </row>
    <row r="4128" spans="51:78" x14ac:dyDescent="0.25">
      <c r="AY4128"/>
      <c r="AZ4128"/>
      <c r="BL4128"/>
      <c r="BM4128"/>
      <c r="BZ4128"/>
    </row>
    <row r="4129" spans="51:78" x14ac:dyDescent="0.25">
      <c r="AY4129"/>
      <c r="AZ4129"/>
      <c r="BL4129"/>
      <c r="BM4129"/>
      <c r="BZ4129"/>
    </row>
    <row r="4130" spans="51:78" x14ac:dyDescent="0.25">
      <c r="AY4130"/>
      <c r="AZ4130"/>
      <c r="BL4130"/>
      <c r="BM4130"/>
      <c r="BZ4130"/>
    </row>
    <row r="4131" spans="51:78" x14ac:dyDescent="0.25">
      <c r="AY4131"/>
      <c r="AZ4131"/>
      <c r="BL4131"/>
      <c r="BM4131"/>
      <c r="BZ4131"/>
    </row>
    <row r="4132" spans="51:78" x14ac:dyDescent="0.25">
      <c r="AY4132"/>
      <c r="AZ4132"/>
      <c r="BL4132"/>
      <c r="BM4132"/>
      <c r="BZ4132"/>
    </row>
    <row r="4133" spans="51:78" x14ac:dyDescent="0.25">
      <c r="AY4133"/>
      <c r="AZ4133"/>
      <c r="BL4133"/>
      <c r="BM4133"/>
      <c r="BZ4133"/>
    </row>
    <row r="4134" spans="51:78" x14ac:dyDescent="0.25">
      <c r="AY4134"/>
      <c r="AZ4134"/>
      <c r="BL4134"/>
      <c r="BM4134"/>
      <c r="BZ4134"/>
    </row>
    <row r="4135" spans="51:78" x14ac:dyDescent="0.25">
      <c r="AY4135"/>
      <c r="AZ4135"/>
      <c r="BL4135"/>
      <c r="BM4135"/>
      <c r="BZ4135"/>
    </row>
    <row r="4136" spans="51:78" x14ac:dyDescent="0.25">
      <c r="AY4136"/>
      <c r="AZ4136"/>
      <c r="BL4136"/>
      <c r="BM4136"/>
      <c r="BZ4136"/>
    </row>
    <row r="4137" spans="51:78" x14ac:dyDescent="0.25">
      <c r="AY4137"/>
      <c r="AZ4137"/>
      <c r="BL4137"/>
      <c r="BM4137"/>
      <c r="BZ4137"/>
    </row>
    <row r="4138" spans="51:78" x14ac:dyDescent="0.25">
      <c r="AY4138"/>
      <c r="AZ4138"/>
      <c r="BL4138"/>
      <c r="BM4138"/>
      <c r="BZ4138"/>
    </row>
    <row r="4139" spans="51:78" x14ac:dyDescent="0.25">
      <c r="AY4139"/>
      <c r="AZ4139"/>
      <c r="BL4139"/>
      <c r="BM4139"/>
      <c r="BZ4139"/>
    </row>
    <row r="4140" spans="51:78" x14ac:dyDescent="0.25">
      <c r="AY4140"/>
      <c r="AZ4140"/>
      <c r="BL4140"/>
      <c r="BM4140"/>
      <c r="BZ4140"/>
    </row>
    <row r="4141" spans="51:78" x14ac:dyDescent="0.25">
      <c r="AY4141"/>
      <c r="AZ4141"/>
      <c r="BL4141"/>
      <c r="BM4141"/>
      <c r="BZ4141"/>
    </row>
    <row r="4142" spans="51:78" x14ac:dyDescent="0.25">
      <c r="AY4142"/>
      <c r="AZ4142"/>
      <c r="BL4142"/>
      <c r="BM4142"/>
      <c r="BZ4142"/>
    </row>
    <row r="4143" spans="51:78" x14ac:dyDescent="0.25">
      <c r="AY4143"/>
      <c r="AZ4143"/>
      <c r="BL4143"/>
      <c r="BM4143"/>
      <c r="BZ4143"/>
    </row>
    <row r="4144" spans="51:78" x14ac:dyDescent="0.25">
      <c r="AY4144"/>
      <c r="AZ4144"/>
      <c r="BL4144"/>
      <c r="BM4144"/>
      <c r="BZ4144"/>
    </row>
    <row r="4145" spans="51:78" x14ac:dyDescent="0.25">
      <c r="AY4145"/>
      <c r="AZ4145"/>
      <c r="BL4145"/>
      <c r="BM4145"/>
      <c r="BZ4145"/>
    </row>
    <row r="4146" spans="51:78" x14ac:dyDescent="0.25">
      <c r="AY4146"/>
      <c r="AZ4146"/>
      <c r="BL4146"/>
      <c r="BM4146"/>
      <c r="BZ4146"/>
    </row>
    <row r="4147" spans="51:78" x14ac:dyDescent="0.25">
      <c r="AY4147"/>
      <c r="AZ4147"/>
      <c r="BL4147"/>
      <c r="BM4147"/>
      <c r="BZ4147"/>
    </row>
    <row r="4148" spans="51:78" x14ac:dyDescent="0.25">
      <c r="AY4148"/>
      <c r="AZ4148"/>
      <c r="BL4148"/>
      <c r="BM4148"/>
      <c r="BZ4148"/>
    </row>
    <row r="4149" spans="51:78" x14ac:dyDescent="0.25">
      <c r="AY4149"/>
      <c r="AZ4149"/>
      <c r="BL4149"/>
      <c r="BM4149"/>
      <c r="BZ4149"/>
    </row>
    <row r="4150" spans="51:78" x14ac:dyDescent="0.25">
      <c r="AY4150"/>
      <c r="AZ4150"/>
      <c r="BL4150"/>
      <c r="BM4150"/>
      <c r="BZ4150"/>
    </row>
    <row r="4151" spans="51:78" x14ac:dyDescent="0.25">
      <c r="AY4151"/>
      <c r="AZ4151"/>
      <c r="BL4151"/>
      <c r="BM4151"/>
      <c r="BZ4151"/>
    </row>
    <row r="4152" spans="51:78" x14ac:dyDescent="0.25">
      <c r="AY4152"/>
      <c r="AZ4152"/>
      <c r="BL4152"/>
      <c r="BM4152"/>
      <c r="BZ4152"/>
    </row>
    <row r="4153" spans="51:78" x14ac:dyDescent="0.25">
      <c r="AY4153"/>
      <c r="AZ4153"/>
      <c r="BL4153"/>
      <c r="BM4153"/>
      <c r="BZ4153"/>
    </row>
    <row r="4154" spans="51:78" x14ac:dyDescent="0.25">
      <c r="AY4154"/>
      <c r="AZ4154"/>
      <c r="BL4154"/>
      <c r="BM4154"/>
      <c r="BZ4154"/>
    </row>
    <row r="4155" spans="51:78" x14ac:dyDescent="0.25">
      <c r="AY4155"/>
      <c r="AZ4155"/>
      <c r="BL4155"/>
      <c r="BM4155"/>
      <c r="BZ4155"/>
    </row>
    <row r="4156" spans="51:78" x14ac:dyDescent="0.25">
      <c r="AY4156"/>
      <c r="AZ4156"/>
      <c r="BL4156"/>
      <c r="BM4156"/>
      <c r="BZ4156"/>
    </row>
    <row r="4157" spans="51:78" x14ac:dyDescent="0.25">
      <c r="AY4157"/>
      <c r="AZ4157"/>
      <c r="BL4157"/>
      <c r="BM4157"/>
      <c r="BZ4157"/>
    </row>
    <row r="4158" spans="51:78" x14ac:dyDescent="0.25">
      <c r="AY4158"/>
      <c r="AZ4158"/>
      <c r="BL4158"/>
      <c r="BM4158"/>
      <c r="BZ4158"/>
    </row>
    <row r="4159" spans="51:78" x14ac:dyDescent="0.25">
      <c r="AY4159"/>
      <c r="AZ4159"/>
      <c r="BL4159"/>
      <c r="BM4159"/>
      <c r="BZ4159"/>
    </row>
    <row r="4160" spans="51:78" x14ac:dyDescent="0.25">
      <c r="AY4160"/>
      <c r="AZ4160"/>
      <c r="BL4160"/>
      <c r="BM4160"/>
      <c r="BZ4160"/>
    </row>
    <row r="4161" spans="51:78" x14ac:dyDescent="0.25">
      <c r="AY4161"/>
      <c r="AZ4161"/>
      <c r="BL4161"/>
      <c r="BM4161"/>
      <c r="BZ4161"/>
    </row>
    <row r="4162" spans="51:78" x14ac:dyDescent="0.25">
      <c r="AY4162"/>
      <c r="AZ4162"/>
      <c r="BL4162"/>
      <c r="BM4162"/>
      <c r="BZ4162"/>
    </row>
    <row r="4163" spans="51:78" x14ac:dyDescent="0.25">
      <c r="AY4163"/>
      <c r="AZ4163"/>
      <c r="BL4163"/>
      <c r="BM4163"/>
      <c r="BZ4163"/>
    </row>
    <row r="4164" spans="51:78" x14ac:dyDescent="0.25">
      <c r="AY4164"/>
      <c r="AZ4164"/>
      <c r="BL4164"/>
      <c r="BM4164"/>
      <c r="BZ4164"/>
    </row>
    <row r="4165" spans="51:78" x14ac:dyDescent="0.25">
      <c r="AY4165"/>
      <c r="AZ4165"/>
      <c r="BL4165"/>
      <c r="BM4165"/>
      <c r="BZ4165"/>
    </row>
    <row r="4166" spans="51:78" x14ac:dyDescent="0.25">
      <c r="AY4166"/>
      <c r="AZ4166"/>
      <c r="BL4166"/>
      <c r="BM4166"/>
      <c r="BZ4166"/>
    </row>
    <row r="4167" spans="51:78" x14ac:dyDescent="0.25">
      <c r="AY4167"/>
      <c r="AZ4167"/>
      <c r="BL4167"/>
      <c r="BM4167"/>
      <c r="BZ4167"/>
    </row>
    <row r="4168" spans="51:78" x14ac:dyDescent="0.25">
      <c r="AY4168"/>
      <c r="AZ4168"/>
      <c r="BL4168"/>
      <c r="BM4168"/>
      <c r="BZ4168"/>
    </row>
    <row r="4169" spans="51:78" x14ac:dyDescent="0.25">
      <c r="AY4169"/>
      <c r="AZ4169"/>
      <c r="BL4169"/>
      <c r="BM4169"/>
      <c r="BZ4169"/>
    </row>
    <row r="4170" spans="51:78" x14ac:dyDescent="0.25">
      <c r="AY4170"/>
      <c r="AZ4170"/>
      <c r="BL4170"/>
      <c r="BM4170"/>
      <c r="BZ4170"/>
    </row>
    <row r="4171" spans="51:78" x14ac:dyDescent="0.25">
      <c r="AY4171"/>
      <c r="AZ4171"/>
      <c r="BL4171"/>
      <c r="BM4171"/>
      <c r="BZ4171"/>
    </row>
    <row r="4172" spans="51:78" x14ac:dyDescent="0.25">
      <c r="AY4172"/>
      <c r="AZ4172"/>
      <c r="BL4172"/>
      <c r="BM4172"/>
      <c r="BZ4172"/>
    </row>
    <row r="4173" spans="51:78" x14ac:dyDescent="0.25">
      <c r="AY4173"/>
      <c r="AZ4173"/>
      <c r="BL4173"/>
      <c r="BM4173"/>
      <c r="BZ4173"/>
    </row>
    <row r="4174" spans="51:78" x14ac:dyDescent="0.25">
      <c r="AY4174"/>
      <c r="AZ4174"/>
      <c r="BL4174"/>
      <c r="BM4174"/>
      <c r="BZ4174"/>
    </row>
    <row r="4175" spans="51:78" x14ac:dyDescent="0.25">
      <c r="AY4175"/>
      <c r="AZ4175"/>
      <c r="BL4175"/>
      <c r="BM4175"/>
      <c r="BZ4175"/>
    </row>
    <row r="4176" spans="51:78" x14ac:dyDescent="0.25">
      <c r="AY4176"/>
      <c r="AZ4176"/>
      <c r="BL4176"/>
      <c r="BM4176"/>
      <c r="BZ4176"/>
    </row>
    <row r="4177" spans="51:78" x14ac:dyDescent="0.25">
      <c r="AY4177"/>
      <c r="AZ4177"/>
      <c r="BL4177"/>
      <c r="BM4177"/>
      <c r="BZ4177"/>
    </row>
    <row r="4178" spans="51:78" x14ac:dyDescent="0.25">
      <c r="AY4178"/>
      <c r="AZ4178"/>
      <c r="BL4178"/>
      <c r="BM4178"/>
      <c r="BZ4178"/>
    </row>
    <row r="4179" spans="51:78" x14ac:dyDescent="0.25">
      <c r="AY4179"/>
      <c r="AZ4179"/>
      <c r="BL4179"/>
      <c r="BM4179"/>
      <c r="BZ4179"/>
    </row>
    <row r="4180" spans="51:78" x14ac:dyDescent="0.25">
      <c r="AY4180"/>
      <c r="AZ4180"/>
      <c r="BL4180"/>
      <c r="BM4180"/>
      <c r="BZ4180"/>
    </row>
    <row r="4181" spans="51:78" x14ac:dyDescent="0.25">
      <c r="AY4181"/>
      <c r="AZ4181"/>
      <c r="BL4181"/>
      <c r="BM4181"/>
      <c r="BZ4181"/>
    </row>
    <row r="4182" spans="51:78" x14ac:dyDescent="0.25">
      <c r="AY4182"/>
      <c r="AZ4182"/>
      <c r="BL4182"/>
      <c r="BM4182"/>
      <c r="BZ4182"/>
    </row>
    <row r="4183" spans="51:78" x14ac:dyDescent="0.25">
      <c r="AY4183"/>
      <c r="AZ4183"/>
      <c r="BL4183"/>
      <c r="BM4183"/>
      <c r="BZ4183"/>
    </row>
    <row r="4184" spans="51:78" x14ac:dyDescent="0.25">
      <c r="AY4184"/>
      <c r="AZ4184"/>
      <c r="BL4184"/>
      <c r="BM4184"/>
      <c r="BZ4184"/>
    </row>
    <row r="4185" spans="51:78" x14ac:dyDescent="0.25">
      <c r="AY4185"/>
      <c r="AZ4185"/>
      <c r="BL4185"/>
      <c r="BM4185"/>
      <c r="BZ4185"/>
    </row>
    <row r="4186" spans="51:78" x14ac:dyDescent="0.25">
      <c r="AY4186"/>
      <c r="AZ4186"/>
      <c r="BL4186"/>
      <c r="BM4186"/>
      <c r="BZ4186"/>
    </row>
    <row r="4187" spans="51:78" x14ac:dyDescent="0.25">
      <c r="AY4187"/>
      <c r="AZ4187"/>
      <c r="BL4187"/>
      <c r="BM4187"/>
      <c r="BZ4187"/>
    </row>
    <row r="4188" spans="51:78" x14ac:dyDescent="0.25">
      <c r="AY4188"/>
      <c r="AZ4188"/>
      <c r="BL4188"/>
      <c r="BM4188"/>
      <c r="BZ4188"/>
    </row>
    <row r="4189" spans="51:78" x14ac:dyDescent="0.25">
      <c r="AY4189"/>
      <c r="AZ4189"/>
      <c r="BL4189"/>
      <c r="BM4189"/>
      <c r="BZ4189"/>
    </row>
    <row r="4190" spans="51:78" x14ac:dyDescent="0.25">
      <c r="AY4190"/>
      <c r="AZ4190"/>
      <c r="BL4190"/>
      <c r="BM4190"/>
      <c r="BZ4190"/>
    </row>
    <row r="4191" spans="51:78" x14ac:dyDescent="0.25">
      <c r="AY4191"/>
      <c r="AZ4191"/>
      <c r="BL4191"/>
      <c r="BM4191"/>
      <c r="BZ4191"/>
    </row>
    <row r="4192" spans="51:78" x14ac:dyDescent="0.25">
      <c r="AY4192"/>
      <c r="AZ4192"/>
      <c r="BL4192"/>
      <c r="BM4192"/>
      <c r="BZ4192"/>
    </row>
    <row r="4193" spans="51:78" x14ac:dyDescent="0.25">
      <c r="AY4193"/>
      <c r="AZ4193"/>
      <c r="BL4193"/>
      <c r="BM4193"/>
      <c r="BZ4193"/>
    </row>
    <row r="4194" spans="51:78" x14ac:dyDescent="0.25">
      <c r="AY4194"/>
      <c r="AZ4194"/>
      <c r="BL4194"/>
      <c r="BM4194"/>
      <c r="BZ4194"/>
    </row>
    <row r="4195" spans="51:78" x14ac:dyDescent="0.25">
      <c r="AY4195"/>
      <c r="AZ4195"/>
      <c r="BL4195"/>
      <c r="BM4195"/>
      <c r="BZ4195"/>
    </row>
    <row r="4196" spans="51:78" x14ac:dyDescent="0.25">
      <c r="AY4196"/>
      <c r="AZ4196"/>
      <c r="BL4196"/>
      <c r="BM4196"/>
      <c r="BZ4196"/>
    </row>
    <row r="4197" spans="51:78" x14ac:dyDescent="0.25">
      <c r="AY4197"/>
      <c r="AZ4197"/>
      <c r="BL4197"/>
      <c r="BM4197"/>
      <c r="BZ4197"/>
    </row>
    <row r="4198" spans="51:78" x14ac:dyDescent="0.25">
      <c r="AY4198"/>
      <c r="AZ4198"/>
      <c r="BL4198"/>
      <c r="BM4198"/>
      <c r="BZ4198"/>
    </row>
    <row r="4199" spans="51:78" x14ac:dyDescent="0.25">
      <c r="AY4199"/>
      <c r="AZ4199"/>
      <c r="BL4199"/>
      <c r="BM4199"/>
      <c r="BZ4199"/>
    </row>
    <row r="4200" spans="51:78" x14ac:dyDescent="0.25">
      <c r="AY4200"/>
      <c r="AZ4200"/>
      <c r="BL4200"/>
      <c r="BM4200"/>
      <c r="BZ4200"/>
    </row>
    <row r="4201" spans="51:78" x14ac:dyDescent="0.25">
      <c r="AY4201"/>
      <c r="AZ4201"/>
      <c r="BL4201"/>
      <c r="BM4201"/>
      <c r="BZ4201"/>
    </row>
    <row r="4202" spans="51:78" x14ac:dyDescent="0.25">
      <c r="AY4202"/>
      <c r="AZ4202"/>
      <c r="BL4202"/>
      <c r="BM4202"/>
      <c r="BZ4202"/>
    </row>
    <row r="4203" spans="51:78" x14ac:dyDescent="0.25">
      <c r="AY4203"/>
      <c r="AZ4203"/>
      <c r="BL4203"/>
      <c r="BM4203"/>
      <c r="BZ4203"/>
    </row>
    <row r="4204" spans="51:78" x14ac:dyDescent="0.25">
      <c r="AY4204"/>
      <c r="AZ4204"/>
      <c r="BL4204"/>
      <c r="BM4204"/>
      <c r="BZ4204"/>
    </row>
    <row r="4205" spans="51:78" x14ac:dyDescent="0.25">
      <c r="AY4205"/>
      <c r="AZ4205"/>
      <c r="BL4205"/>
      <c r="BM4205"/>
      <c r="BZ4205"/>
    </row>
    <row r="4206" spans="51:78" x14ac:dyDescent="0.25">
      <c r="AY4206"/>
      <c r="AZ4206"/>
      <c r="BL4206"/>
      <c r="BM4206"/>
      <c r="BZ4206"/>
    </row>
    <row r="4207" spans="51:78" x14ac:dyDescent="0.25">
      <c r="AY4207"/>
      <c r="AZ4207"/>
      <c r="BL4207"/>
      <c r="BM4207"/>
      <c r="BZ4207"/>
    </row>
    <row r="4208" spans="51:78" x14ac:dyDescent="0.25">
      <c r="AY4208"/>
      <c r="AZ4208"/>
      <c r="BL4208"/>
      <c r="BM4208"/>
      <c r="BZ4208"/>
    </row>
    <row r="4209" spans="51:78" x14ac:dyDescent="0.25">
      <c r="AY4209"/>
      <c r="AZ4209"/>
      <c r="BL4209"/>
      <c r="BM4209"/>
      <c r="BZ4209"/>
    </row>
    <row r="4210" spans="51:78" x14ac:dyDescent="0.25">
      <c r="AY4210"/>
      <c r="AZ4210"/>
      <c r="BL4210"/>
      <c r="BM4210"/>
      <c r="BZ4210"/>
    </row>
    <row r="4211" spans="51:78" x14ac:dyDescent="0.25">
      <c r="AY4211"/>
      <c r="AZ4211"/>
      <c r="BL4211"/>
      <c r="BM4211"/>
      <c r="BZ4211"/>
    </row>
    <row r="4212" spans="51:78" x14ac:dyDescent="0.25">
      <c r="AY4212"/>
      <c r="AZ4212"/>
      <c r="BL4212"/>
      <c r="BM4212"/>
      <c r="BZ4212"/>
    </row>
    <row r="4213" spans="51:78" x14ac:dyDescent="0.25">
      <c r="AY4213"/>
      <c r="AZ4213"/>
      <c r="BL4213"/>
      <c r="BM4213"/>
      <c r="BZ4213"/>
    </row>
    <row r="4214" spans="51:78" x14ac:dyDescent="0.25">
      <c r="AY4214"/>
      <c r="AZ4214"/>
      <c r="BL4214"/>
      <c r="BM4214"/>
      <c r="BZ4214"/>
    </row>
    <row r="4215" spans="51:78" x14ac:dyDescent="0.25">
      <c r="AY4215"/>
      <c r="AZ4215"/>
      <c r="BL4215"/>
      <c r="BM4215"/>
      <c r="BZ4215"/>
    </row>
    <row r="4216" spans="51:78" x14ac:dyDescent="0.25">
      <c r="AY4216"/>
      <c r="AZ4216"/>
      <c r="BL4216"/>
      <c r="BM4216"/>
      <c r="BZ4216"/>
    </row>
    <row r="4217" spans="51:78" x14ac:dyDescent="0.25">
      <c r="AY4217"/>
      <c r="AZ4217"/>
      <c r="BL4217"/>
      <c r="BM4217"/>
      <c r="BZ4217"/>
    </row>
    <row r="4218" spans="51:78" x14ac:dyDescent="0.25">
      <c r="AY4218"/>
      <c r="AZ4218"/>
      <c r="BL4218"/>
      <c r="BM4218"/>
      <c r="BZ4218"/>
    </row>
    <row r="4219" spans="51:78" x14ac:dyDescent="0.25">
      <c r="AY4219"/>
      <c r="AZ4219"/>
      <c r="BL4219"/>
      <c r="BM4219"/>
      <c r="BZ4219"/>
    </row>
    <row r="4220" spans="51:78" x14ac:dyDescent="0.25">
      <c r="AY4220"/>
      <c r="AZ4220"/>
      <c r="BL4220"/>
      <c r="BM4220"/>
      <c r="BZ4220"/>
    </row>
    <row r="4221" spans="51:78" x14ac:dyDescent="0.25">
      <c r="AY4221"/>
      <c r="AZ4221"/>
      <c r="BL4221"/>
      <c r="BM4221"/>
      <c r="BZ4221"/>
    </row>
    <row r="4222" spans="51:78" x14ac:dyDescent="0.25">
      <c r="AY4222"/>
      <c r="AZ4222"/>
      <c r="BL4222"/>
      <c r="BM4222"/>
      <c r="BZ4222"/>
    </row>
    <row r="4223" spans="51:78" x14ac:dyDescent="0.25">
      <c r="AY4223"/>
      <c r="AZ4223"/>
      <c r="BL4223"/>
      <c r="BM4223"/>
      <c r="BZ4223"/>
    </row>
    <row r="4224" spans="51:78" x14ac:dyDescent="0.25">
      <c r="AY4224"/>
      <c r="AZ4224"/>
      <c r="BL4224"/>
      <c r="BM4224"/>
      <c r="BZ4224"/>
    </row>
    <row r="4225" spans="51:78" x14ac:dyDescent="0.25">
      <c r="AY4225"/>
      <c r="AZ4225"/>
      <c r="BL4225"/>
      <c r="BM4225"/>
      <c r="BZ4225"/>
    </row>
    <row r="4226" spans="51:78" x14ac:dyDescent="0.25">
      <c r="AY4226"/>
      <c r="AZ4226"/>
      <c r="BL4226"/>
      <c r="BM4226"/>
      <c r="BZ4226"/>
    </row>
    <row r="4227" spans="51:78" x14ac:dyDescent="0.25">
      <c r="AY4227"/>
      <c r="AZ4227"/>
      <c r="BL4227"/>
      <c r="BM4227"/>
      <c r="BZ4227"/>
    </row>
    <row r="4228" spans="51:78" x14ac:dyDescent="0.25">
      <c r="AY4228"/>
      <c r="AZ4228"/>
      <c r="BL4228"/>
      <c r="BM4228"/>
      <c r="BZ4228"/>
    </row>
    <row r="4229" spans="51:78" x14ac:dyDescent="0.25">
      <c r="AY4229"/>
      <c r="AZ4229"/>
      <c r="BL4229"/>
      <c r="BM4229"/>
      <c r="BZ4229"/>
    </row>
    <row r="4230" spans="51:78" x14ac:dyDescent="0.25">
      <c r="AY4230"/>
      <c r="AZ4230"/>
      <c r="BL4230"/>
      <c r="BM4230"/>
      <c r="BZ4230"/>
    </row>
    <row r="4231" spans="51:78" x14ac:dyDescent="0.25">
      <c r="AY4231"/>
      <c r="AZ4231"/>
      <c r="BL4231"/>
      <c r="BM4231"/>
      <c r="BZ4231"/>
    </row>
    <row r="4232" spans="51:78" x14ac:dyDescent="0.25">
      <c r="AY4232"/>
      <c r="AZ4232"/>
      <c r="BL4232"/>
      <c r="BM4232"/>
      <c r="BZ4232"/>
    </row>
    <row r="4233" spans="51:78" x14ac:dyDescent="0.25">
      <c r="AY4233"/>
      <c r="AZ4233"/>
      <c r="BL4233"/>
      <c r="BM4233"/>
      <c r="BZ4233"/>
    </row>
    <row r="4234" spans="51:78" x14ac:dyDescent="0.25">
      <c r="AY4234"/>
      <c r="AZ4234"/>
      <c r="BL4234"/>
      <c r="BM4234"/>
      <c r="BZ4234"/>
    </row>
    <row r="4235" spans="51:78" x14ac:dyDescent="0.25">
      <c r="AY4235"/>
      <c r="AZ4235"/>
      <c r="BL4235"/>
      <c r="BM4235"/>
      <c r="BZ4235"/>
    </row>
    <row r="4236" spans="51:78" x14ac:dyDescent="0.25">
      <c r="AY4236"/>
      <c r="AZ4236"/>
      <c r="BL4236"/>
      <c r="BM4236"/>
      <c r="BZ4236"/>
    </row>
    <row r="4237" spans="51:78" x14ac:dyDescent="0.25">
      <c r="AY4237"/>
      <c r="AZ4237"/>
      <c r="BL4237"/>
      <c r="BM4237"/>
      <c r="BZ4237"/>
    </row>
    <row r="4238" spans="51:78" x14ac:dyDescent="0.25">
      <c r="AY4238"/>
      <c r="AZ4238"/>
      <c r="BL4238"/>
      <c r="BM4238"/>
      <c r="BZ4238"/>
    </row>
    <row r="4239" spans="51:78" x14ac:dyDescent="0.25">
      <c r="AY4239"/>
      <c r="AZ4239"/>
      <c r="BL4239"/>
      <c r="BM4239"/>
      <c r="BZ4239"/>
    </row>
    <row r="4240" spans="51:78" x14ac:dyDescent="0.25">
      <c r="AY4240"/>
      <c r="AZ4240"/>
      <c r="BL4240"/>
      <c r="BM4240"/>
      <c r="BZ4240"/>
    </row>
    <row r="4241" spans="51:78" x14ac:dyDescent="0.25">
      <c r="AY4241"/>
      <c r="AZ4241"/>
      <c r="BL4241"/>
      <c r="BM4241"/>
      <c r="BZ4241"/>
    </row>
    <row r="4242" spans="51:78" x14ac:dyDescent="0.25">
      <c r="AY4242"/>
      <c r="AZ4242"/>
      <c r="BL4242"/>
      <c r="BM4242"/>
      <c r="BZ4242"/>
    </row>
    <row r="4243" spans="51:78" x14ac:dyDescent="0.25">
      <c r="AY4243"/>
      <c r="AZ4243"/>
      <c r="BL4243"/>
      <c r="BM4243"/>
      <c r="BZ4243"/>
    </row>
    <row r="4244" spans="51:78" x14ac:dyDescent="0.25">
      <c r="AY4244"/>
      <c r="AZ4244"/>
      <c r="BL4244"/>
      <c r="BM4244"/>
      <c r="BZ4244"/>
    </row>
    <row r="4245" spans="51:78" x14ac:dyDescent="0.25">
      <c r="AY4245"/>
      <c r="AZ4245"/>
      <c r="BL4245"/>
      <c r="BM4245"/>
      <c r="BZ4245"/>
    </row>
    <row r="4246" spans="51:78" x14ac:dyDescent="0.25">
      <c r="AY4246"/>
      <c r="AZ4246"/>
      <c r="BL4246"/>
      <c r="BM4246"/>
      <c r="BZ4246"/>
    </row>
    <row r="4247" spans="51:78" x14ac:dyDescent="0.25">
      <c r="AY4247"/>
      <c r="AZ4247"/>
      <c r="BL4247"/>
      <c r="BM4247"/>
      <c r="BZ4247"/>
    </row>
    <row r="4248" spans="51:78" x14ac:dyDescent="0.25">
      <c r="AY4248"/>
      <c r="AZ4248"/>
      <c r="BL4248"/>
      <c r="BM4248"/>
      <c r="BZ4248"/>
    </row>
    <row r="4249" spans="51:78" x14ac:dyDescent="0.25">
      <c r="AY4249"/>
      <c r="AZ4249"/>
      <c r="BL4249"/>
      <c r="BM4249"/>
      <c r="BZ4249"/>
    </row>
    <row r="4250" spans="51:78" x14ac:dyDescent="0.25">
      <c r="AY4250"/>
      <c r="AZ4250"/>
      <c r="BL4250"/>
      <c r="BM4250"/>
      <c r="BZ4250"/>
    </row>
    <row r="4251" spans="51:78" x14ac:dyDescent="0.25">
      <c r="AY4251"/>
      <c r="AZ4251"/>
      <c r="BL4251"/>
      <c r="BM4251"/>
      <c r="BZ4251"/>
    </row>
    <row r="4252" spans="51:78" x14ac:dyDescent="0.25">
      <c r="AY4252"/>
      <c r="AZ4252"/>
      <c r="BL4252"/>
      <c r="BM4252"/>
      <c r="BZ4252"/>
    </row>
    <row r="4253" spans="51:78" x14ac:dyDescent="0.25">
      <c r="AY4253"/>
      <c r="AZ4253"/>
      <c r="BL4253"/>
      <c r="BM4253"/>
      <c r="BZ4253"/>
    </row>
    <row r="4254" spans="51:78" x14ac:dyDescent="0.25">
      <c r="AY4254"/>
      <c r="AZ4254"/>
      <c r="BL4254"/>
      <c r="BM4254"/>
      <c r="BZ4254"/>
    </row>
    <row r="4255" spans="51:78" x14ac:dyDescent="0.25">
      <c r="AY4255"/>
      <c r="AZ4255"/>
      <c r="BL4255"/>
      <c r="BM4255"/>
      <c r="BZ4255"/>
    </row>
    <row r="4256" spans="51:78" x14ac:dyDescent="0.25">
      <c r="AY4256"/>
      <c r="AZ4256"/>
      <c r="BL4256"/>
      <c r="BM4256"/>
      <c r="BZ4256"/>
    </row>
    <row r="4257" spans="51:78" x14ac:dyDescent="0.25">
      <c r="AY4257"/>
      <c r="AZ4257"/>
      <c r="BL4257"/>
      <c r="BM4257"/>
      <c r="BZ4257"/>
    </row>
    <row r="4258" spans="51:78" x14ac:dyDescent="0.25">
      <c r="AY4258"/>
      <c r="AZ4258"/>
      <c r="BL4258"/>
      <c r="BM4258"/>
      <c r="BZ4258"/>
    </row>
    <row r="4259" spans="51:78" x14ac:dyDescent="0.25">
      <c r="AY4259"/>
      <c r="AZ4259"/>
      <c r="BL4259"/>
      <c r="BM4259"/>
      <c r="BZ4259"/>
    </row>
    <row r="4260" spans="51:78" x14ac:dyDescent="0.25">
      <c r="AY4260"/>
      <c r="AZ4260"/>
      <c r="BL4260"/>
      <c r="BM4260"/>
      <c r="BZ4260"/>
    </row>
    <row r="4261" spans="51:78" x14ac:dyDescent="0.25">
      <c r="AY4261"/>
      <c r="AZ4261"/>
      <c r="BL4261"/>
      <c r="BM4261"/>
      <c r="BZ4261"/>
    </row>
    <row r="4262" spans="51:78" x14ac:dyDescent="0.25">
      <c r="AY4262"/>
      <c r="AZ4262"/>
      <c r="BL4262"/>
      <c r="BM4262"/>
      <c r="BZ4262"/>
    </row>
    <row r="4263" spans="51:78" x14ac:dyDescent="0.25">
      <c r="AY4263"/>
      <c r="AZ4263"/>
      <c r="BL4263"/>
      <c r="BM4263"/>
      <c r="BZ4263"/>
    </row>
    <row r="4264" spans="51:78" x14ac:dyDescent="0.25">
      <c r="AY4264"/>
      <c r="AZ4264"/>
      <c r="BL4264"/>
      <c r="BM4264"/>
      <c r="BZ4264"/>
    </row>
    <row r="4265" spans="51:78" x14ac:dyDescent="0.25">
      <c r="AY4265"/>
      <c r="AZ4265"/>
      <c r="BL4265"/>
      <c r="BM4265"/>
      <c r="BZ4265"/>
    </row>
    <row r="4266" spans="51:78" x14ac:dyDescent="0.25">
      <c r="AY4266"/>
      <c r="AZ4266"/>
      <c r="BL4266"/>
      <c r="BM4266"/>
      <c r="BZ4266"/>
    </row>
    <row r="4267" spans="51:78" x14ac:dyDescent="0.25">
      <c r="AY4267"/>
      <c r="AZ4267"/>
      <c r="BL4267"/>
      <c r="BM4267"/>
      <c r="BZ4267"/>
    </row>
    <row r="4268" spans="51:78" x14ac:dyDescent="0.25">
      <c r="AY4268"/>
      <c r="AZ4268"/>
      <c r="BL4268"/>
      <c r="BM4268"/>
      <c r="BZ4268"/>
    </row>
    <row r="4269" spans="51:78" x14ac:dyDescent="0.25">
      <c r="AY4269"/>
      <c r="AZ4269"/>
      <c r="BL4269"/>
      <c r="BM4269"/>
      <c r="BZ4269"/>
    </row>
    <row r="4270" spans="51:78" x14ac:dyDescent="0.25">
      <c r="AY4270"/>
      <c r="AZ4270"/>
      <c r="BL4270"/>
      <c r="BM4270"/>
      <c r="BZ4270"/>
    </row>
    <row r="4271" spans="51:78" x14ac:dyDescent="0.25">
      <c r="AY4271"/>
      <c r="AZ4271"/>
      <c r="BL4271"/>
      <c r="BM4271"/>
      <c r="BZ4271"/>
    </row>
    <row r="4272" spans="51:78" x14ac:dyDescent="0.25">
      <c r="AY4272"/>
      <c r="AZ4272"/>
      <c r="BL4272"/>
      <c r="BM4272"/>
      <c r="BZ4272"/>
    </row>
    <row r="4273" spans="51:78" x14ac:dyDescent="0.25">
      <c r="AY4273"/>
      <c r="AZ4273"/>
      <c r="BL4273"/>
      <c r="BM4273"/>
      <c r="BZ4273"/>
    </row>
    <row r="4274" spans="51:78" x14ac:dyDescent="0.25">
      <c r="AY4274"/>
      <c r="AZ4274"/>
      <c r="BL4274"/>
      <c r="BM4274"/>
      <c r="BZ4274"/>
    </row>
    <row r="4275" spans="51:78" x14ac:dyDescent="0.25">
      <c r="AY4275"/>
      <c r="AZ4275"/>
      <c r="BL4275"/>
      <c r="BM4275"/>
      <c r="BZ4275"/>
    </row>
    <row r="4276" spans="51:78" x14ac:dyDescent="0.25">
      <c r="AY4276"/>
      <c r="AZ4276"/>
      <c r="BL4276"/>
      <c r="BM4276"/>
      <c r="BZ4276"/>
    </row>
    <row r="4277" spans="51:78" x14ac:dyDescent="0.25">
      <c r="AY4277"/>
      <c r="AZ4277"/>
      <c r="BL4277"/>
      <c r="BM4277"/>
      <c r="BZ4277"/>
    </row>
    <row r="4278" spans="51:78" x14ac:dyDescent="0.25">
      <c r="AY4278"/>
      <c r="AZ4278"/>
      <c r="BL4278"/>
      <c r="BM4278"/>
      <c r="BZ4278"/>
    </row>
    <row r="4279" spans="51:78" x14ac:dyDescent="0.25">
      <c r="AY4279"/>
      <c r="AZ4279"/>
      <c r="BL4279"/>
      <c r="BM4279"/>
      <c r="BZ4279"/>
    </row>
    <row r="4280" spans="51:78" x14ac:dyDescent="0.25">
      <c r="AY4280"/>
      <c r="AZ4280"/>
      <c r="BL4280"/>
      <c r="BM4280"/>
      <c r="BZ4280"/>
    </row>
    <row r="4281" spans="51:78" x14ac:dyDescent="0.25">
      <c r="AY4281"/>
      <c r="AZ4281"/>
      <c r="BL4281"/>
      <c r="BM4281"/>
      <c r="BZ4281"/>
    </row>
    <row r="4282" spans="51:78" x14ac:dyDescent="0.25">
      <c r="AY4282"/>
      <c r="AZ4282"/>
      <c r="BL4282"/>
      <c r="BM4282"/>
      <c r="BZ4282"/>
    </row>
    <row r="4283" spans="51:78" x14ac:dyDescent="0.25">
      <c r="AY4283"/>
      <c r="AZ4283"/>
      <c r="BL4283"/>
      <c r="BM4283"/>
      <c r="BZ4283"/>
    </row>
    <row r="4284" spans="51:78" x14ac:dyDescent="0.25">
      <c r="AY4284"/>
      <c r="AZ4284"/>
      <c r="BL4284"/>
      <c r="BM4284"/>
      <c r="BZ4284"/>
    </row>
    <row r="4285" spans="51:78" x14ac:dyDescent="0.25">
      <c r="AY4285"/>
      <c r="AZ4285"/>
      <c r="BL4285"/>
      <c r="BM4285"/>
      <c r="BZ4285"/>
    </row>
    <row r="4286" spans="51:78" x14ac:dyDescent="0.25">
      <c r="AY4286"/>
      <c r="AZ4286"/>
      <c r="BL4286"/>
      <c r="BM4286"/>
      <c r="BZ4286"/>
    </row>
    <row r="4287" spans="51:78" x14ac:dyDescent="0.25">
      <c r="AY4287"/>
      <c r="AZ4287"/>
      <c r="BL4287"/>
      <c r="BM4287"/>
      <c r="BZ4287"/>
    </row>
    <row r="4288" spans="51:78" x14ac:dyDescent="0.25">
      <c r="AY4288"/>
      <c r="AZ4288"/>
      <c r="BL4288"/>
      <c r="BM4288"/>
      <c r="BZ4288"/>
    </row>
    <row r="4289" spans="51:78" x14ac:dyDescent="0.25">
      <c r="AY4289"/>
      <c r="AZ4289"/>
      <c r="BL4289"/>
      <c r="BM4289"/>
      <c r="BZ4289"/>
    </row>
    <row r="4290" spans="51:78" x14ac:dyDescent="0.25">
      <c r="AY4290"/>
      <c r="AZ4290"/>
      <c r="BL4290"/>
      <c r="BM4290"/>
      <c r="BZ4290"/>
    </row>
    <row r="4291" spans="51:78" x14ac:dyDescent="0.25">
      <c r="AY4291"/>
      <c r="AZ4291"/>
      <c r="BL4291"/>
      <c r="BM4291"/>
      <c r="BZ4291"/>
    </row>
    <row r="4292" spans="51:78" x14ac:dyDescent="0.25">
      <c r="AY4292"/>
      <c r="AZ4292"/>
      <c r="BL4292"/>
      <c r="BM4292"/>
      <c r="BZ4292"/>
    </row>
    <row r="4293" spans="51:78" x14ac:dyDescent="0.25">
      <c r="AY4293"/>
      <c r="AZ4293"/>
      <c r="BL4293"/>
      <c r="BM4293"/>
      <c r="BZ4293"/>
    </row>
    <row r="4294" spans="51:78" x14ac:dyDescent="0.25">
      <c r="AY4294"/>
      <c r="AZ4294"/>
      <c r="BL4294"/>
      <c r="BM4294"/>
      <c r="BZ4294"/>
    </row>
    <row r="4295" spans="51:78" x14ac:dyDescent="0.25">
      <c r="AY4295"/>
      <c r="AZ4295"/>
      <c r="BL4295"/>
      <c r="BM4295"/>
      <c r="BZ4295"/>
    </row>
    <row r="4296" spans="51:78" x14ac:dyDescent="0.25">
      <c r="AY4296"/>
      <c r="AZ4296"/>
      <c r="BL4296"/>
      <c r="BM4296"/>
      <c r="BZ4296"/>
    </row>
    <row r="4297" spans="51:78" x14ac:dyDescent="0.25">
      <c r="AY4297"/>
      <c r="AZ4297"/>
      <c r="BL4297"/>
      <c r="BM4297"/>
      <c r="BZ4297"/>
    </row>
    <row r="4298" spans="51:78" x14ac:dyDescent="0.25">
      <c r="AY4298"/>
      <c r="AZ4298"/>
      <c r="BL4298"/>
      <c r="BM4298"/>
      <c r="BZ4298"/>
    </row>
    <row r="4299" spans="51:78" x14ac:dyDescent="0.25">
      <c r="AY4299"/>
      <c r="AZ4299"/>
      <c r="BL4299"/>
      <c r="BM4299"/>
      <c r="BZ4299"/>
    </row>
    <row r="4300" spans="51:78" x14ac:dyDescent="0.25">
      <c r="AY4300"/>
      <c r="AZ4300"/>
      <c r="BL4300"/>
      <c r="BM4300"/>
      <c r="BZ4300"/>
    </row>
    <row r="4301" spans="51:78" x14ac:dyDescent="0.25">
      <c r="AY4301"/>
      <c r="AZ4301"/>
      <c r="BL4301"/>
      <c r="BM4301"/>
      <c r="BZ4301"/>
    </row>
    <row r="4302" spans="51:78" x14ac:dyDescent="0.25">
      <c r="AY4302"/>
      <c r="AZ4302"/>
      <c r="BL4302"/>
      <c r="BM4302"/>
      <c r="BZ4302"/>
    </row>
    <row r="4303" spans="51:78" x14ac:dyDescent="0.25">
      <c r="AY4303"/>
      <c r="AZ4303"/>
      <c r="BL4303"/>
      <c r="BM4303"/>
      <c r="BZ4303"/>
    </row>
    <row r="4304" spans="51:78" x14ac:dyDescent="0.25">
      <c r="AY4304"/>
      <c r="AZ4304"/>
      <c r="BL4304"/>
      <c r="BM4304"/>
      <c r="BZ4304"/>
    </row>
    <row r="4305" spans="51:78" x14ac:dyDescent="0.25">
      <c r="AY4305"/>
      <c r="AZ4305"/>
      <c r="BL4305"/>
      <c r="BM4305"/>
      <c r="BZ4305"/>
    </row>
    <row r="4306" spans="51:78" x14ac:dyDescent="0.25">
      <c r="AY4306"/>
      <c r="AZ4306"/>
      <c r="BL4306"/>
      <c r="BM4306"/>
      <c r="BZ4306"/>
    </row>
    <row r="4307" spans="51:78" x14ac:dyDescent="0.25">
      <c r="AY4307"/>
      <c r="AZ4307"/>
      <c r="BL4307"/>
      <c r="BM4307"/>
      <c r="BZ4307"/>
    </row>
    <row r="4308" spans="51:78" x14ac:dyDescent="0.25">
      <c r="AY4308"/>
      <c r="AZ4308"/>
      <c r="BL4308"/>
      <c r="BM4308"/>
      <c r="BZ4308"/>
    </row>
    <row r="4309" spans="51:78" x14ac:dyDescent="0.25">
      <c r="AY4309"/>
      <c r="AZ4309"/>
      <c r="BL4309"/>
      <c r="BM4309"/>
      <c r="BZ4309"/>
    </row>
    <row r="4310" spans="51:78" x14ac:dyDescent="0.25">
      <c r="AY4310"/>
      <c r="AZ4310"/>
      <c r="BL4310"/>
      <c r="BM4310"/>
      <c r="BZ4310"/>
    </row>
    <row r="4311" spans="51:78" x14ac:dyDescent="0.25">
      <c r="AY4311"/>
      <c r="AZ4311"/>
      <c r="BL4311"/>
      <c r="BM4311"/>
      <c r="BZ4311"/>
    </row>
    <row r="4312" spans="51:78" x14ac:dyDescent="0.25">
      <c r="AY4312"/>
      <c r="AZ4312"/>
      <c r="BL4312"/>
      <c r="BM4312"/>
      <c r="BZ4312"/>
    </row>
    <row r="4313" spans="51:78" x14ac:dyDescent="0.25">
      <c r="AY4313"/>
      <c r="AZ4313"/>
      <c r="BL4313"/>
      <c r="BM4313"/>
      <c r="BZ4313"/>
    </row>
    <row r="4314" spans="51:78" x14ac:dyDescent="0.25">
      <c r="AY4314"/>
      <c r="AZ4314"/>
      <c r="BL4314"/>
      <c r="BM4314"/>
      <c r="BZ4314"/>
    </row>
    <row r="4315" spans="51:78" x14ac:dyDescent="0.25">
      <c r="AY4315"/>
      <c r="AZ4315"/>
      <c r="BL4315"/>
      <c r="BM4315"/>
      <c r="BZ4315"/>
    </row>
    <row r="4316" spans="51:78" x14ac:dyDescent="0.25">
      <c r="AY4316"/>
      <c r="AZ4316"/>
      <c r="BL4316"/>
      <c r="BM4316"/>
      <c r="BZ4316"/>
    </row>
    <row r="4317" spans="51:78" x14ac:dyDescent="0.25">
      <c r="AY4317"/>
      <c r="AZ4317"/>
      <c r="BL4317"/>
      <c r="BM4317"/>
      <c r="BZ4317"/>
    </row>
    <row r="4318" spans="51:78" x14ac:dyDescent="0.25">
      <c r="AY4318"/>
      <c r="AZ4318"/>
      <c r="BL4318"/>
      <c r="BM4318"/>
      <c r="BZ4318"/>
    </row>
    <row r="4319" spans="51:78" x14ac:dyDescent="0.25">
      <c r="AY4319"/>
      <c r="AZ4319"/>
      <c r="BL4319"/>
      <c r="BM4319"/>
      <c r="BZ4319"/>
    </row>
    <row r="4320" spans="51:78" x14ac:dyDescent="0.25">
      <c r="AY4320"/>
      <c r="AZ4320"/>
      <c r="BL4320"/>
      <c r="BM4320"/>
      <c r="BZ4320"/>
    </row>
    <row r="4321" spans="51:78" x14ac:dyDescent="0.25">
      <c r="AY4321"/>
      <c r="AZ4321"/>
      <c r="BL4321"/>
      <c r="BM4321"/>
      <c r="BZ4321"/>
    </row>
    <row r="4322" spans="51:78" x14ac:dyDescent="0.25">
      <c r="AY4322"/>
      <c r="AZ4322"/>
      <c r="BL4322"/>
      <c r="BM4322"/>
      <c r="BZ4322"/>
    </row>
    <row r="4323" spans="51:78" x14ac:dyDescent="0.25">
      <c r="AY4323"/>
      <c r="AZ4323"/>
      <c r="BL4323"/>
      <c r="BM4323"/>
      <c r="BZ4323"/>
    </row>
    <row r="4324" spans="51:78" x14ac:dyDescent="0.25">
      <c r="AY4324"/>
      <c r="AZ4324"/>
      <c r="BL4324"/>
      <c r="BM4324"/>
      <c r="BZ4324"/>
    </row>
    <row r="4325" spans="51:78" x14ac:dyDescent="0.25">
      <c r="AY4325"/>
      <c r="AZ4325"/>
      <c r="BL4325"/>
      <c r="BM4325"/>
      <c r="BZ4325"/>
    </row>
    <row r="4326" spans="51:78" x14ac:dyDescent="0.25">
      <c r="AY4326"/>
      <c r="AZ4326"/>
      <c r="BL4326"/>
      <c r="BM4326"/>
      <c r="BZ4326"/>
    </row>
    <row r="4327" spans="51:78" x14ac:dyDescent="0.25">
      <c r="AY4327"/>
      <c r="AZ4327"/>
      <c r="BL4327"/>
      <c r="BM4327"/>
      <c r="BZ4327"/>
    </row>
    <row r="4328" spans="51:78" x14ac:dyDescent="0.25">
      <c r="AY4328"/>
      <c r="AZ4328"/>
      <c r="BL4328"/>
      <c r="BM4328"/>
      <c r="BZ4328"/>
    </row>
    <row r="4329" spans="51:78" x14ac:dyDescent="0.25">
      <c r="AY4329"/>
      <c r="AZ4329"/>
      <c r="BL4329"/>
      <c r="BM4329"/>
      <c r="BZ4329"/>
    </row>
    <row r="4330" spans="51:78" x14ac:dyDescent="0.25">
      <c r="AY4330"/>
      <c r="AZ4330"/>
      <c r="BL4330"/>
      <c r="BM4330"/>
      <c r="BZ4330"/>
    </row>
    <row r="4331" spans="51:78" x14ac:dyDescent="0.25">
      <c r="AY4331"/>
      <c r="AZ4331"/>
      <c r="BL4331"/>
      <c r="BM4331"/>
      <c r="BZ4331"/>
    </row>
    <row r="4332" spans="51:78" x14ac:dyDescent="0.25">
      <c r="AY4332"/>
      <c r="AZ4332"/>
      <c r="BL4332"/>
      <c r="BM4332"/>
      <c r="BZ4332"/>
    </row>
    <row r="4333" spans="51:78" x14ac:dyDescent="0.25">
      <c r="AY4333"/>
      <c r="AZ4333"/>
      <c r="BL4333"/>
      <c r="BM4333"/>
      <c r="BZ4333"/>
    </row>
    <row r="4334" spans="51:78" x14ac:dyDescent="0.25">
      <c r="AY4334"/>
      <c r="AZ4334"/>
      <c r="BL4334"/>
      <c r="BM4334"/>
      <c r="BZ4334"/>
    </row>
    <row r="4335" spans="51:78" x14ac:dyDescent="0.25">
      <c r="AY4335"/>
      <c r="AZ4335"/>
      <c r="BL4335"/>
      <c r="BM4335"/>
      <c r="BZ4335"/>
    </row>
    <row r="4336" spans="51:78" x14ac:dyDescent="0.25">
      <c r="AY4336"/>
      <c r="AZ4336"/>
      <c r="BL4336"/>
      <c r="BM4336"/>
      <c r="BZ4336"/>
    </row>
    <row r="4337" spans="51:78" x14ac:dyDescent="0.25">
      <c r="AY4337"/>
      <c r="AZ4337"/>
      <c r="BL4337"/>
      <c r="BM4337"/>
      <c r="BZ4337"/>
    </row>
    <row r="4338" spans="51:78" x14ac:dyDescent="0.25">
      <c r="AY4338"/>
      <c r="AZ4338"/>
      <c r="BL4338"/>
      <c r="BM4338"/>
      <c r="BZ4338"/>
    </row>
    <row r="4339" spans="51:78" x14ac:dyDescent="0.25">
      <c r="AY4339"/>
      <c r="AZ4339"/>
      <c r="BL4339"/>
      <c r="BM4339"/>
      <c r="BZ4339"/>
    </row>
    <row r="4340" spans="51:78" x14ac:dyDescent="0.25">
      <c r="AY4340"/>
      <c r="AZ4340"/>
      <c r="BL4340"/>
      <c r="BM4340"/>
      <c r="BZ4340"/>
    </row>
    <row r="4341" spans="51:78" x14ac:dyDescent="0.25">
      <c r="AY4341"/>
      <c r="AZ4341"/>
      <c r="BL4341"/>
      <c r="BM4341"/>
      <c r="BZ4341"/>
    </row>
    <row r="4342" spans="51:78" x14ac:dyDescent="0.25">
      <c r="AY4342"/>
      <c r="AZ4342"/>
      <c r="BL4342"/>
      <c r="BM4342"/>
      <c r="BZ4342"/>
    </row>
    <row r="4343" spans="51:78" x14ac:dyDescent="0.25">
      <c r="AY4343"/>
      <c r="AZ4343"/>
      <c r="BL4343"/>
      <c r="BM4343"/>
      <c r="BZ4343"/>
    </row>
    <row r="4344" spans="51:78" x14ac:dyDescent="0.25">
      <c r="AY4344"/>
      <c r="AZ4344"/>
      <c r="BL4344"/>
      <c r="BM4344"/>
      <c r="BZ4344"/>
    </row>
    <row r="4345" spans="51:78" x14ac:dyDescent="0.25">
      <c r="AY4345"/>
      <c r="AZ4345"/>
      <c r="BL4345"/>
      <c r="BM4345"/>
      <c r="BZ4345"/>
    </row>
    <row r="4346" spans="51:78" x14ac:dyDescent="0.25">
      <c r="AY4346"/>
      <c r="AZ4346"/>
      <c r="BL4346"/>
      <c r="BM4346"/>
      <c r="BZ4346"/>
    </row>
    <row r="4347" spans="51:78" x14ac:dyDescent="0.25">
      <c r="AY4347"/>
      <c r="AZ4347"/>
      <c r="BL4347"/>
      <c r="BM4347"/>
      <c r="BZ4347"/>
    </row>
    <row r="4348" spans="51:78" x14ac:dyDescent="0.25">
      <c r="AY4348"/>
      <c r="AZ4348"/>
      <c r="BL4348"/>
      <c r="BM4348"/>
      <c r="BZ4348"/>
    </row>
    <row r="4349" spans="51:78" x14ac:dyDescent="0.25">
      <c r="AY4349"/>
      <c r="AZ4349"/>
      <c r="BL4349"/>
      <c r="BM4349"/>
      <c r="BZ4349"/>
    </row>
    <row r="4350" spans="51:78" x14ac:dyDescent="0.25">
      <c r="AY4350"/>
      <c r="AZ4350"/>
      <c r="BL4350"/>
      <c r="BM4350"/>
      <c r="BZ4350"/>
    </row>
    <row r="4351" spans="51:78" x14ac:dyDescent="0.25">
      <c r="AY4351"/>
      <c r="AZ4351"/>
      <c r="BL4351"/>
      <c r="BM4351"/>
      <c r="BZ4351"/>
    </row>
    <row r="4352" spans="51:78" x14ac:dyDescent="0.25">
      <c r="AY4352"/>
      <c r="AZ4352"/>
      <c r="BL4352"/>
      <c r="BM4352"/>
      <c r="BZ4352"/>
    </row>
    <row r="4353" spans="51:78" x14ac:dyDescent="0.25">
      <c r="AY4353"/>
      <c r="AZ4353"/>
      <c r="BL4353"/>
      <c r="BM4353"/>
      <c r="BZ4353"/>
    </row>
    <row r="4354" spans="51:78" x14ac:dyDescent="0.25">
      <c r="AY4354"/>
      <c r="AZ4354"/>
      <c r="BL4354"/>
      <c r="BM4354"/>
      <c r="BZ4354"/>
    </row>
    <row r="4355" spans="51:78" x14ac:dyDescent="0.25">
      <c r="AY4355"/>
      <c r="AZ4355"/>
      <c r="BL4355"/>
      <c r="BM4355"/>
      <c r="BZ4355"/>
    </row>
    <row r="4356" spans="51:78" x14ac:dyDescent="0.25">
      <c r="AY4356"/>
      <c r="AZ4356"/>
      <c r="BL4356"/>
      <c r="BM4356"/>
      <c r="BZ4356"/>
    </row>
    <row r="4357" spans="51:78" x14ac:dyDescent="0.25">
      <c r="AY4357"/>
      <c r="AZ4357"/>
      <c r="BL4357"/>
      <c r="BM4357"/>
      <c r="BZ4357"/>
    </row>
    <row r="4358" spans="51:78" x14ac:dyDescent="0.25">
      <c r="AY4358"/>
      <c r="AZ4358"/>
      <c r="BL4358"/>
      <c r="BM4358"/>
      <c r="BZ4358"/>
    </row>
    <row r="4359" spans="51:78" x14ac:dyDescent="0.25">
      <c r="AY4359"/>
      <c r="AZ4359"/>
      <c r="BL4359"/>
      <c r="BM4359"/>
      <c r="BZ4359"/>
    </row>
    <row r="4360" spans="51:78" x14ac:dyDescent="0.25">
      <c r="AY4360"/>
      <c r="AZ4360"/>
      <c r="BL4360"/>
      <c r="BM4360"/>
      <c r="BZ4360"/>
    </row>
    <row r="4361" spans="51:78" x14ac:dyDescent="0.25">
      <c r="AY4361"/>
      <c r="AZ4361"/>
      <c r="BL4361"/>
      <c r="BM4361"/>
      <c r="BZ4361"/>
    </row>
    <row r="4362" spans="51:78" x14ac:dyDescent="0.25">
      <c r="AY4362"/>
      <c r="AZ4362"/>
      <c r="BL4362"/>
      <c r="BM4362"/>
      <c r="BZ4362"/>
    </row>
    <row r="4363" spans="51:78" x14ac:dyDescent="0.25">
      <c r="AY4363"/>
      <c r="AZ4363"/>
      <c r="BL4363"/>
      <c r="BM4363"/>
      <c r="BZ4363"/>
    </row>
    <row r="4364" spans="51:78" x14ac:dyDescent="0.25">
      <c r="AY4364"/>
      <c r="AZ4364"/>
      <c r="BL4364"/>
      <c r="BM4364"/>
      <c r="BZ4364"/>
    </row>
    <row r="4365" spans="51:78" x14ac:dyDescent="0.25">
      <c r="AY4365"/>
      <c r="AZ4365"/>
      <c r="BL4365"/>
      <c r="BM4365"/>
      <c r="BZ4365"/>
    </row>
    <row r="4366" spans="51:78" x14ac:dyDescent="0.25">
      <c r="AY4366"/>
      <c r="AZ4366"/>
      <c r="BL4366"/>
      <c r="BM4366"/>
      <c r="BZ4366"/>
    </row>
    <row r="4367" spans="51:78" x14ac:dyDescent="0.25">
      <c r="AY4367"/>
      <c r="AZ4367"/>
      <c r="BL4367"/>
      <c r="BM4367"/>
      <c r="BZ4367"/>
    </row>
    <row r="4368" spans="51:78" x14ac:dyDescent="0.25">
      <c r="AY4368"/>
      <c r="AZ4368"/>
      <c r="BL4368"/>
      <c r="BM4368"/>
      <c r="BZ4368"/>
    </row>
    <row r="4369" spans="51:78" x14ac:dyDescent="0.25">
      <c r="AY4369"/>
      <c r="AZ4369"/>
      <c r="BL4369"/>
      <c r="BM4369"/>
      <c r="BZ4369"/>
    </row>
    <row r="4370" spans="51:78" x14ac:dyDescent="0.25">
      <c r="AY4370"/>
      <c r="AZ4370"/>
      <c r="BL4370"/>
      <c r="BM4370"/>
      <c r="BZ4370"/>
    </row>
    <row r="4371" spans="51:78" x14ac:dyDescent="0.25">
      <c r="AY4371"/>
      <c r="AZ4371"/>
      <c r="BL4371"/>
      <c r="BM4371"/>
      <c r="BZ4371"/>
    </row>
    <row r="4372" spans="51:78" x14ac:dyDescent="0.25">
      <c r="AY4372"/>
      <c r="AZ4372"/>
      <c r="BL4372"/>
      <c r="BM4372"/>
      <c r="BZ4372"/>
    </row>
    <row r="4373" spans="51:78" x14ac:dyDescent="0.25">
      <c r="AY4373"/>
      <c r="AZ4373"/>
      <c r="BL4373"/>
      <c r="BM4373"/>
      <c r="BZ4373"/>
    </row>
    <row r="4374" spans="51:78" x14ac:dyDescent="0.25">
      <c r="AY4374"/>
      <c r="AZ4374"/>
      <c r="BL4374"/>
      <c r="BM4374"/>
      <c r="BZ4374"/>
    </row>
    <row r="4375" spans="51:78" x14ac:dyDescent="0.25">
      <c r="AY4375"/>
      <c r="AZ4375"/>
      <c r="BL4375"/>
      <c r="BM4375"/>
      <c r="BZ4375"/>
    </row>
    <row r="4376" spans="51:78" x14ac:dyDescent="0.25">
      <c r="AY4376"/>
      <c r="AZ4376"/>
      <c r="BL4376"/>
      <c r="BM4376"/>
      <c r="BZ4376"/>
    </row>
    <row r="4377" spans="51:78" x14ac:dyDescent="0.25">
      <c r="AY4377"/>
      <c r="AZ4377"/>
      <c r="BL4377"/>
      <c r="BM4377"/>
      <c r="BZ4377"/>
    </row>
    <row r="4378" spans="51:78" x14ac:dyDescent="0.25">
      <c r="AY4378"/>
      <c r="AZ4378"/>
      <c r="BL4378"/>
      <c r="BM4378"/>
      <c r="BZ4378"/>
    </row>
    <row r="4379" spans="51:78" x14ac:dyDescent="0.25">
      <c r="AY4379"/>
      <c r="AZ4379"/>
      <c r="BL4379"/>
      <c r="BM4379"/>
      <c r="BZ4379"/>
    </row>
    <row r="4380" spans="51:78" x14ac:dyDescent="0.25">
      <c r="AY4380"/>
      <c r="AZ4380"/>
      <c r="BL4380"/>
      <c r="BM4380"/>
      <c r="BZ4380"/>
    </row>
    <row r="4381" spans="51:78" x14ac:dyDescent="0.25">
      <c r="AY4381"/>
      <c r="AZ4381"/>
      <c r="BL4381"/>
      <c r="BM4381"/>
      <c r="BZ4381"/>
    </row>
    <row r="4382" spans="51:78" x14ac:dyDescent="0.25">
      <c r="AY4382"/>
      <c r="AZ4382"/>
      <c r="BL4382"/>
      <c r="BM4382"/>
      <c r="BZ4382"/>
    </row>
    <row r="4383" spans="51:78" x14ac:dyDescent="0.25">
      <c r="AY4383"/>
      <c r="AZ4383"/>
      <c r="BL4383"/>
      <c r="BM4383"/>
      <c r="BZ4383"/>
    </row>
    <row r="4384" spans="51:78" x14ac:dyDescent="0.25">
      <c r="AY4384"/>
      <c r="AZ4384"/>
      <c r="BL4384"/>
      <c r="BM4384"/>
      <c r="BZ4384"/>
    </row>
    <row r="4385" spans="51:78" x14ac:dyDescent="0.25">
      <c r="AY4385"/>
      <c r="AZ4385"/>
      <c r="BL4385"/>
      <c r="BM4385"/>
      <c r="BZ4385"/>
    </row>
    <row r="4386" spans="51:78" x14ac:dyDescent="0.25">
      <c r="AY4386"/>
      <c r="AZ4386"/>
      <c r="BL4386"/>
      <c r="BM4386"/>
      <c r="BZ4386"/>
    </row>
    <row r="4387" spans="51:78" x14ac:dyDescent="0.25">
      <c r="AY4387"/>
      <c r="AZ4387"/>
      <c r="BL4387"/>
      <c r="BM4387"/>
      <c r="BZ4387"/>
    </row>
    <row r="4388" spans="51:78" x14ac:dyDescent="0.25">
      <c r="AY4388"/>
      <c r="AZ4388"/>
      <c r="BL4388"/>
      <c r="BM4388"/>
      <c r="BZ4388"/>
    </row>
    <row r="4389" spans="51:78" x14ac:dyDescent="0.25">
      <c r="AY4389"/>
      <c r="AZ4389"/>
      <c r="BL4389"/>
      <c r="BM4389"/>
      <c r="BZ4389"/>
    </row>
    <row r="4390" spans="51:78" x14ac:dyDescent="0.25">
      <c r="AY4390"/>
      <c r="AZ4390"/>
      <c r="BL4390"/>
      <c r="BM4390"/>
      <c r="BZ4390"/>
    </row>
    <row r="4391" spans="51:78" x14ac:dyDescent="0.25">
      <c r="AY4391"/>
      <c r="AZ4391"/>
      <c r="BL4391"/>
      <c r="BM4391"/>
      <c r="BZ4391"/>
    </row>
    <row r="4392" spans="51:78" x14ac:dyDescent="0.25">
      <c r="AY4392"/>
      <c r="AZ4392"/>
      <c r="BL4392"/>
      <c r="BM4392"/>
      <c r="BZ4392"/>
    </row>
    <row r="4393" spans="51:78" x14ac:dyDescent="0.25">
      <c r="AY4393"/>
      <c r="AZ4393"/>
      <c r="BL4393"/>
      <c r="BM4393"/>
      <c r="BZ4393"/>
    </row>
    <row r="4394" spans="51:78" x14ac:dyDescent="0.25">
      <c r="AY4394"/>
      <c r="AZ4394"/>
      <c r="BL4394"/>
      <c r="BM4394"/>
      <c r="BZ4394"/>
    </row>
    <row r="4395" spans="51:78" x14ac:dyDescent="0.25">
      <c r="AY4395"/>
      <c r="AZ4395"/>
      <c r="BL4395"/>
      <c r="BM4395"/>
      <c r="BZ4395"/>
    </row>
    <row r="4396" spans="51:78" x14ac:dyDescent="0.25">
      <c r="AY4396"/>
      <c r="AZ4396"/>
      <c r="BL4396"/>
      <c r="BM4396"/>
      <c r="BZ4396"/>
    </row>
    <row r="4397" spans="51:78" x14ac:dyDescent="0.25">
      <c r="AY4397"/>
      <c r="AZ4397"/>
      <c r="BL4397"/>
      <c r="BM4397"/>
      <c r="BZ4397"/>
    </row>
    <row r="4398" spans="51:78" x14ac:dyDescent="0.25">
      <c r="AY4398"/>
      <c r="AZ4398"/>
      <c r="BL4398"/>
      <c r="BM4398"/>
      <c r="BZ4398"/>
    </row>
    <row r="4399" spans="51:78" x14ac:dyDescent="0.25">
      <c r="AY4399"/>
      <c r="AZ4399"/>
      <c r="BL4399"/>
      <c r="BM4399"/>
      <c r="BZ4399"/>
    </row>
    <row r="4400" spans="51:78" x14ac:dyDescent="0.25">
      <c r="AY4400"/>
      <c r="AZ4400"/>
      <c r="BL4400"/>
      <c r="BM4400"/>
      <c r="BZ4400"/>
    </row>
    <row r="4401" spans="51:78" x14ac:dyDescent="0.25">
      <c r="AY4401"/>
      <c r="AZ4401"/>
      <c r="BL4401"/>
      <c r="BM4401"/>
      <c r="BZ4401"/>
    </row>
    <row r="4402" spans="51:78" x14ac:dyDescent="0.25">
      <c r="AY4402"/>
      <c r="AZ4402"/>
      <c r="BL4402"/>
      <c r="BM4402"/>
      <c r="BZ4402"/>
    </row>
    <row r="4403" spans="51:78" x14ac:dyDescent="0.25">
      <c r="AY4403"/>
      <c r="AZ4403"/>
      <c r="BL4403"/>
      <c r="BM4403"/>
      <c r="BZ4403"/>
    </row>
    <row r="4404" spans="51:78" x14ac:dyDescent="0.25">
      <c r="AY4404"/>
      <c r="AZ4404"/>
      <c r="BL4404"/>
      <c r="BM4404"/>
      <c r="BZ4404"/>
    </row>
    <row r="4405" spans="51:78" x14ac:dyDescent="0.25">
      <c r="AY4405"/>
      <c r="AZ4405"/>
      <c r="BL4405"/>
      <c r="BM4405"/>
      <c r="BZ4405"/>
    </row>
    <row r="4406" spans="51:78" x14ac:dyDescent="0.25">
      <c r="AY4406"/>
      <c r="AZ4406"/>
      <c r="BL4406"/>
      <c r="BM4406"/>
      <c r="BZ4406"/>
    </row>
    <row r="4407" spans="51:78" x14ac:dyDescent="0.25">
      <c r="AY4407"/>
      <c r="AZ4407"/>
      <c r="BL4407"/>
      <c r="BM4407"/>
      <c r="BZ4407"/>
    </row>
    <row r="4408" spans="51:78" x14ac:dyDescent="0.25">
      <c r="AY4408"/>
      <c r="AZ4408"/>
      <c r="BL4408"/>
      <c r="BM4408"/>
      <c r="BZ4408"/>
    </row>
    <row r="4409" spans="51:78" x14ac:dyDescent="0.25">
      <c r="AY4409"/>
      <c r="AZ4409"/>
      <c r="BL4409"/>
      <c r="BM4409"/>
      <c r="BZ4409"/>
    </row>
    <row r="4410" spans="51:78" x14ac:dyDescent="0.25">
      <c r="AY4410"/>
      <c r="AZ4410"/>
      <c r="BL4410"/>
      <c r="BM4410"/>
      <c r="BZ4410"/>
    </row>
    <row r="4411" spans="51:78" x14ac:dyDescent="0.25">
      <c r="AY4411"/>
      <c r="AZ4411"/>
      <c r="BL4411"/>
      <c r="BM4411"/>
      <c r="BZ4411"/>
    </row>
    <row r="4412" spans="51:78" x14ac:dyDescent="0.25">
      <c r="AY4412"/>
      <c r="AZ4412"/>
      <c r="BL4412"/>
      <c r="BM4412"/>
      <c r="BZ4412"/>
    </row>
    <row r="4413" spans="51:78" x14ac:dyDescent="0.25">
      <c r="AY4413"/>
      <c r="AZ4413"/>
      <c r="BL4413"/>
      <c r="BM4413"/>
      <c r="BZ4413"/>
    </row>
    <row r="4414" spans="51:78" x14ac:dyDescent="0.25">
      <c r="AY4414"/>
      <c r="AZ4414"/>
      <c r="BL4414"/>
      <c r="BM4414"/>
      <c r="BZ4414"/>
    </row>
    <row r="4415" spans="51:78" x14ac:dyDescent="0.25">
      <c r="AY4415"/>
      <c r="AZ4415"/>
      <c r="BL4415"/>
      <c r="BM4415"/>
      <c r="BZ4415"/>
    </row>
    <row r="4416" spans="51:78" x14ac:dyDescent="0.25">
      <c r="AY4416"/>
      <c r="AZ4416"/>
      <c r="BL4416"/>
      <c r="BM4416"/>
      <c r="BZ4416"/>
    </row>
    <row r="4417" spans="51:78" x14ac:dyDescent="0.25">
      <c r="AY4417"/>
      <c r="AZ4417"/>
      <c r="BL4417"/>
      <c r="BM4417"/>
      <c r="BZ4417"/>
    </row>
    <row r="4418" spans="51:78" x14ac:dyDescent="0.25">
      <c r="AY4418"/>
      <c r="AZ4418"/>
      <c r="BL4418"/>
      <c r="BM4418"/>
      <c r="BZ4418"/>
    </row>
    <row r="4419" spans="51:78" x14ac:dyDescent="0.25">
      <c r="AY4419"/>
      <c r="AZ4419"/>
      <c r="BL4419"/>
      <c r="BM4419"/>
      <c r="BZ4419"/>
    </row>
    <row r="4420" spans="51:78" x14ac:dyDescent="0.25">
      <c r="AY4420"/>
      <c r="AZ4420"/>
      <c r="BL4420"/>
      <c r="BM4420"/>
      <c r="BZ4420"/>
    </row>
    <row r="4421" spans="51:78" x14ac:dyDescent="0.25">
      <c r="AY4421"/>
      <c r="AZ4421"/>
      <c r="BL4421"/>
      <c r="BM4421"/>
      <c r="BZ4421"/>
    </row>
    <row r="4422" spans="51:78" x14ac:dyDescent="0.25">
      <c r="AY4422"/>
      <c r="AZ4422"/>
      <c r="BL4422"/>
      <c r="BM4422"/>
      <c r="BZ4422"/>
    </row>
    <row r="4423" spans="51:78" x14ac:dyDescent="0.25">
      <c r="AY4423"/>
      <c r="AZ4423"/>
      <c r="BL4423"/>
      <c r="BM4423"/>
      <c r="BZ4423"/>
    </row>
    <row r="4424" spans="51:78" x14ac:dyDescent="0.25">
      <c r="AY4424"/>
      <c r="AZ4424"/>
      <c r="BL4424"/>
      <c r="BM4424"/>
      <c r="BZ4424"/>
    </row>
    <row r="4425" spans="51:78" x14ac:dyDescent="0.25">
      <c r="AY4425"/>
      <c r="AZ4425"/>
      <c r="BL4425"/>
      <c r="BM4425"/>
      <c r="BZ4425"/>
    </row>
    <row r="4426" spans="51:78" x14ac:dyDescent="0.25">
      <c r="AY4426"/>
      <c r="AZ4426"/>
      <c r="BL4426"/>
      <c r="BM4426"/>
      <c r="BZ4426"/>
    </row>
    <row r="4427" spans="51:78" x14ac:dyDescent="0.25">
      <c r="AY4427"/>
      <c r="AZ4427"/>
      <c r="BL4427"/>
      <c r="BM4427"/>
      <c r="BZ4427"/>
    </row>
    <row r="4428" spans="51:78" x14ac:dyDescent="0.25">
      <c r="AY4428"/>
      <c r="AZ4428"/>
      <c r="BL4428"/>
      <c r="BM4428"/>
      <c r="BZ4428"/>
    </row>
    <row r="4429" spans="51:78" x14ac:dyDescent="0.25">
      <c r="AY4429"/>
      <c r="AZ4429"/>
      <c r="BL4429"/>
      <c r="BM4429"/>
      <c r="BZ4429"/>
    </row>
    <row r="4430" spans="51:78" x14ac:dyDescent="0.25">
      <c r="AY4430"/>
      <c r="AZ4430"/>
      <c r="BL4430"/>
      <c r="BM4430"/>
      <c r="BZ4430"/>
    </row>
    <row r="4431" spans="51:78" x14ac:dyDescent="0.25">
      <c r="AY4431"/>
      <c r="AZ4431"/>
      <c r="BL4431"/>
      <c r="BM4431"/>
      <c r="BZ4431"/>
    </row>
    <row r="4432" spans="51:78" x14ac:dyDescent="0.25">
      <c r="AY4432"/>
      <c r="AZ4432"/>
      <c r="BL4432"/>
      <c r="BM4432"/>
      <c r="BZ4432"/>
    </row>
    <row r="4433" spans="51:78" x14ac:dyDescent="0.25">
      <c r="AY4433"/>
      <c r="AZ4433"/>
      <c r="BL4433"/>
      <c r="BM4433"/>
      <c r="BZ4433"/>
    </row>
    <row r="4434" spans="51:78" x14ac:dyDescent="0.25">
      <c r="AY4434"/>
      <c r="AZ4434"/>
      <c r="BL4434"/>
      <c r="BM4434"/>
      <c r="BZ4434"/>
    </row>
    <row r="4435" spans="51:78" x14ac:dyDescent="0.25">
      <c r="AY4435"/>
      <c r="AZ4435"/>
      <c r="BL4435"/>
      <c r="BM4435"/>
      <c r="BZ4435"/>
    </row>
    <row r="4436" spans="51:78" x14ac:dyDescent="0.25">
      <c r="AY4436"/>
      <c r="AZ4436"/>
      <c r="BL4436"/>
      <c r="BM4436"/>
      <c r="BZ4436"/>
    </row>
    <row r="4437" spans="51:78" x14ac:dyDescent="0.25">
      <c r="AY4437"/>
      <c r="AZ4437"/>
      <c r="BL4437"/>
      <c r="BM4437"/>
      <c r="BZ4437"/>
    </row>
    <row r="4438" spans="51:78" x14ac:dyDescent="0.25">
      <c r="AY4438"/>
      <c r="AZ4438"/>
      <c r="BL4438"/>
      <c r="BM4438"/>
      <c r="BZ4438"/>
    </row>
    <row r="4439" spans="51:78" x14ac:dyDescent="0.25">
      <c r="AY4439"/>
      <c r="AZ4439"/>
      <c r="BL4439"/>
      <c r="BM4439"/>
      <c r="BZ4439"/>
    </row>
    <row r="4440" spans="51:78" x14ac:dyDescent="0.25">
      <c r="AY4440"/>
      <c r="AZ4440"/>
      <c r="BL4440"/>
      <c r="BM4440"/>
      <c r="BZ4440"/>
    </row>
    <row r="4441" spans="51:78" x14ac:dyDescent="0.25">
      <c r="AY4441"/>
      <c r="AZ4441"/>
      <c r="BL4441"/>
      <c r="BM4441"/>
      <c r="BZ4441"/>
    </row>
    <row r="4442" spans="51:78" x14ac:dyDescent="0.25">
      <c r="AY4442"/>
      <c r="AZ4442"/>
      <c r="BL4442"/>
      <c r="BM4442"/>
      <c r="BZ4442"/>
    </row>
    <row r="4443" spans="51:78" x14ac:dyDescent="0.25">
      <c r="AY4443"/>
      <c r="AZ4443"/>
      <c r="BL4443"/>
      <c r="BM4443"/>
      <c r="BZ4443"/>
    </row>
    <row r="4444" spans="51:78" x14ac:dyDescent="0.25">
      <c r="AY4444"/>
      <c r="AZ4444"/>
      <c r="BL4444"/>
      <c r="BM4444"/>
      <c r="BZ4444"/>
    </row>
    <row r="4445" spans="51:78" x14ac:dyDescent="0.25">
      <c r="AY4445"/>
      <c r="AZ4445"/>
      <c r="BL4445"/>
      <c r="BM4445"/>
      <c r="BZ4445"/>
    </row>
    <row r="4446" spans="51:78" x14ac:dyDescent="0.25">
      <c r="AY4446"/>
      <c r="AZ4446"/>
      <c r="BL4446"/>
      <c r="BM4446"/>
      <c r="BZ4446"/>
    </row>
    <row r="4447" spans="51:78" x14ac:dyDescent="0.25">
      <c r="AY4447"/>
      <c r="AZ4447"/>
      <c r="BL4447"/>
      <c r="BM4447"/>
      <c r="BZ4447"/>
    </row>
    <row r="4448" spans="51:78" x14ac:dyDescent="0.25">
      <c r="AY4448"/>
      <c r="AZ4448"/>
      <c r="BL4448"/>
      <c r="BM4448"/>
      <c r="BZ4448"/>
    </row>
    <row r="4449" spans="51:78" x14ac:dyDescent="0.25">
      <c r="AY4449"/>
      <c r="AZ4449"/>
      <c r="BL4449"/>
      <c r="BM4449"/>
      <c r="BZ4449"/>
    </row>
    <row r="4450" spans="51:78" x14ac:dyDescent="0.25">
      <c r="AY4450"/>
      <c r="AZ4450"/>
      <c r="BL4450"/>
      <c r="BM4450"/>
      <c r="BZ4450"/>
    </row>
    <row r="4451" spans="51:78" x14ac:dyDescent="0.25">
      <c r="AY4451"/>
      <c r="AZ4451"/>
      <c r="BL4451"/>
      <c r="BM4451"/>
      <c r="BZ4451"/>
    </row>
    <row r="4452" spans="51:78" x14ac:dyDescent="0.25">
      <c r="AY4452"/>
      <c r="AZ4452"/>
      <c r="BL4452"/>
      <c r="BM4452"/>
      <c r="BZ4452"/>
    </row>
    <row r="4453" spans="51:78" x14ac:dyDescent="0.25">
      <c r="AY4453"/>
      <c r="AZ4453"/>
      <c r="BL4453"/>
      <c r="BM4453"/>
      <c r="BZ4453"/>
    </row>
    <row r="4454" spans="51:78" x14ac:dyDescent="0.25">
      <c r="AY4454"/>
      <c r="AZ4454"/>
      <c r="BL4454"/>
      <c r="BM4454"/>
      <c r="BZ4454"/>
    </row>
    <row r="4455" spans="51:78" x14ac:dyDescent="0.25">
      <c r="AY4455"/>
      <c r="AZ4455"/>
      <c r="BL4455"/>
      <c r="BM4455"/>
      <c r="BZ4455"/>
    </row>
    <row r="4456" spans="51:78" x14ac:dyDescent="0.25">
      <c r="AY4456"/>
      <c r="AZ4456"/>
      <c r="BL4456"/>
      <c r="BM4456"/>
      <c r="BZ4456"/>
    </row>
    <row r="4457" spans="51:78" x14ac:dyDescent="0.25">
      <c r="AY4457"/>
      <c r="AZ4457"/>
      <c r="BL4457"/>
      <c r="BM4457"/>
      <c r="BZ4457"/>
    </row>
    <row r="4458" spans="51:78" x14ac:dyDescent="0.25">
      <c r="AY4458"/>
      <c r="AZ4458"/>
      <c r="BL4458"/>
      <c r="BM4458"/>
      <c r="BZ4458"/>
    </row>
    <row r="4459" spans="51:78" x14ac:dyDescent="0.25">
      <c r="AY4459"/>
      <c r="AZ4459"/>
      <c r="BL4459"/>
      <c r="BM4459"/>
      <c r="BZ4459"/>
    </row>
    <row r="4460" spans="51:78" x14ac:dyDescent="0.25">
      <c r="AY4460"/>
      <c r="AZ4460"/>
      <c r="BL4460"/>
      <c r="BM4460"/>
      <c r="BZ4460"/>
    </row>
    <row r="4461" spans="51:78" x14ac:dyDescent="0.25">
      <c r="AY4461"/>
      <c r="AZ4461"/>
      <c r="BL4461"/>
      <c r="BM4461"/>
      <c r="BZ4461"/>
    </row>
    <row r="4462" spans="51:78" x14ac:dyDescent="0.25">
      <c r="AY4462"/>
      <c r="AZ4462"/>
      <c r="BL4462"/>
      <c r="BM4462"/>
      <c r="BZ4462"/>
    </row>
    <row r="4463" spans="51:78" x14ac:dyDescent="0.25">
      <c r="AY4463"/>
      <c r="AZ4463"/>
      <c r="BL4463"/>
      <c r="BM4463"/>
      <c r="BZ4463"/>
    </row>
    <row r="4464" spans="51:78" x14ac:dyDescent="0.25">
      <c r="AY4464"/>
      <c r="AZ4464"/>
      <c r="BL4464"/>
      <c r="BM4464"/>
      <c r="BZ4464"/>
    </row>
    <row r="4465" spans="51:78" x14ac:dyDescent="0.25">
      <c r="AY4465"/>
      <c r="AZ4465"/>
      <c r="BL4465"/>
      <c r="BM4465"/>
      <c r="BZ4465"/>
    </row>
    <row r="4466" spans="51:78" x14ac:dyDescent="0.25">
      <c r="AY4466"/>
      <c r="AZ4466"/>
      <c r="BL4466"/>
      <c r="BM4466"/>
      <c r="BZ4466"/>
    </row>
    <row r="4467" spans="51:78" x14ac:dyDescent="0.25">
      <c r="AY4467"/>
      <c r="AZ4467"/>
      <c r="BL4467"/>
      <c r="BM4467"/>
      <c r="BZ4467"/>
    </row>
    <row r="4468" spans="51:78" x14ac:dyDescent="0.25">
      <c r="AY4468"/>
      <c r="AZ4468"/>
      <c r="BL4468"/>
      <c r="BM4468"/>
      <c r="BZ4468"/>
    </row>
    <row r="4469" spans="51:78" x14ac:dyDescent="0.25">
      <c r="AY4469"/>
      <c r="AZ4469"/>
      <c r="BL4469"/>
      <c r="BM4469"/>
      <c r="BZ4469"/>
    </row>
    <row r="4470" spans="51:78" x14ac:dyDescent="0.25">
      <c r="AY4470"/>
      <c r="AZ4470"/>
      <c r="BL4470"/>
      <c r="BM4470"/>
      <c r="BZ4470"/>
    </row>
    <row r="4471" spans="51:78" x14ac:dyDescent="0.25">
      <c r="AY4471"/>
      <c r="AZ4471"/>
      <c r="BL4471"/>
      <c r="BM4471"/>
      <c r="BZ4471"/>
    </row>
    <row r="4472" spans="51:78" x14ac:dyDescent="0.25">
      <c r="AY4472"/>
      <c r="AZ4472"/>
      <c r="BL4472"/>
      <c r="BM4472"/>
      <c r="BZ4472"/>
    </row>
    <row r="4473" spans="51:78" x14ac:dyDescent="0.25">
      <c r="AY4473"/>
      <c r="AZ4473"/>
      <c r="BL4473"/>
      <c r="BM4473"/>
      <c r="BZ4473"/>
    </row>
    <row r="4474" spans="51:78" x14ac:dyDescent="0.25">
      <c r="AY4474"/>
      <c r="AZ4474"/>
      <c r="BL4474"/>
      <c r="BM4474"/>
      <c r="BZ4474"/>
    </row>
    <row r="4475" spans="51:78" x14ac:dyDescent="0.25">
      <c r="AY4475"/>
      <c r="AZ4475"/>
      <c r="BL4475"/>
      <c r="BM4475"/>
      <c r="BZ4475"/>
    </row>
    <row r="4476" spans="51:78" x14ac:dyDescent="0.25">
      <c r="AY4476"/>
      <c r="AZ4476"/>
      <c r="BL4476"/>
      <c r="BM4476"/>
      <c r="BZ4476"/>
    </row>
    <row r="4477" spans="51:78" x14ac:dyDescent="0.25">
      <c r="AY4477"/>
      <c r="AZ4477"/>
      <c r="BL4477"/>
      <c r="BM4477"/>
      <c r="BZ4477"/>
    </row>
    <row r="4478" spans="51:78" x14ac:dyDescent="0.25">
      <c r="AY4478"/>
      <c r="AZ4478"/>
      <c r="BL4478"/>
      <c r="BM4478"/>
      <c r="BZ4478"/>
    </row>
    <row r="4479" spans="51:78" x14ac:dyDescent="0.25">
      <c r="AY4479"/>
      <c r="AZ4479"/>
      <c r="BL4479"/>
      <c r="BM4479"/>
      <c r="BZ4479"/>
    </row>
    <row r="4480" spans="51:78" x14ac:dyDescent="0.25">
      <c r="AY4480"/>
      <c r="AZ4480"/>
      <c r="BL4480"/>
      <c r="BM4480"/>
      <c r="BZ4480"/>
    </row>
    <row r="4481" spans="51:78" x14ac:dyDescent="0.25">
      <c r="AY4481"/>
      <c r="AZ4481"/>
      <c r="BL4481"/>
      <c r="BM4481"/>
      <c r="BZ4481"/>
    </row>
    <row r="4482" spans="51:78" x14ac:dyDescent="0.25">
      <c r="AY4482"/>
      <c r="AZ4482"/>
      <c r="BL4482"/>
      <c r="BM4482"/>
      <c r="BZ4482"/>
    </row>
    <row r="4483" spans="51:78" x14ac:dyDescent="0.25">
      <c r="AY4483"/>
      <c r="AZ4483"/>
      <c r="BL4483"/>
      <c r="BM4483"/>
      <c r="BZ4483"/>
    </row>
    <row r="4484" spans="51:78" x14ac:dyDescent="0.25">
      <c r="AY4484"/>
      <c r="AZ4484"/>
      <c r="BL4484"/>
      <c r="BM4484"/>
      <c r="BZ4484"/>
    </row>
    <row r="4485" spans="51:78" x14ac:dyDescent="0.25">
      <c r="AY4485"/>
      <c r="AZ4485"/>
      <c r="BL4485"/>
      <c r="BM4485"/>
      <c r="BZ4485"/>
    </row>
    <row r="4486" spans="51:78" x14ac:dyDescent="0.25">
      <c r="AY4486"/>
      <c r="AZ4486"/>
      <c r="BL4486"/>
      <c r="BM4486"/>
      <c r="BZ4486"/>
    </row>
    <row r="4487" spans="51:78" x14ac:dyDescent="0.25">
      <c r="AY4487"/>
      <c r="AZ4487"/>
      <c r="BL4487"/>
      <c r="BM4487"/>
      <c r="BZ4487"/>
    </row>
    <row r="4488" spans="51:78" x14ac:dyDescent="0.25">
      <c r="AY4488"/>
      <c r="AZ4488"/>
      <c r="BL4488"/>
      <c r="BM4488"/>
      <c r="BZ4488"/>
    </row>
    <row r="4489" spans="51:78" x14ac:dyDescent="0.25">
      <c r="AY4489"/>
      <c r="AZ4489"/>
      <c r="BL4489"/>
      <c r="BM4489"/>
      <c r="BZ4489"/>
    </row>
    <row r="4490" spans="51:78" x14ac:dyDescent="0.25">
      <c r="AY4490"/>
      <c r="AZ4490"/>
      <c r="BL4490"/>
      <c r="BM4490"/>
      <c r="BZ4490"/>
    </row>
    <row r="4491" spans="51:78" x14ac:dyDescent="0.25">
      <c r="AY4491"/>
      <c r="AZ4491"/>
      <c r="BL4491"/>
      <c r="BM4491"/>
      <c r="BZ4491"/>
    </row>
    <row r="4492" spans="51:78" x14ac:dyDescent="0.25">
      <c r="AY4492"/>
      <c r="AZ4492"/>
      <c r="BL4492"/>
      <c r="BM4492"/>
      <c r="BZ4492"/>
    </row>
    <row r="4493" spans="51:78" x14ac:dyDescent="0.25">
      <c r="AY4493"/>
      <c r="AZ4493"/>
      <c r="BL4493"/>
      <c r="BM4493"/>
      <c r="BZ4493"/>
    </row>
    <row r="4494" spans="51:78" x14ac:dyDescent="0.25">
      <c r="AY4494"/>
      <c r="AZ4494"/>
      <c r="BL4494"/>
      <c r="BM4494"/>
      <c r="BZ4494"/>
    </row>
    <row r="4495" spans="51:78" x14ac:dyDescent="0.25">
      <c r="AY4495"/>
      <c r="AZ4495"/>
      <c r="BL4495"/>
      <c r="BM4495"/>
      <c r="BZ4495"/>
    </row>
    <row r="4496" spans="51:78" x14ac:dyDescent="0.25">
      <c r="AY4496"/>
      <c r="AZ4496"/>
      <c r="BL4496"/>
      <c r="BM4496"/>
      <c r="BZ4496"/>
    </row>
    <row r="4497" spans="51:78" x14ac:dyDescent="0.25">
      <c r="AY4497"/>
      <c r="AZ4497"/>
      <c r="BL4497"/>
      <c r="BM4497"/>
      <c r="BZ4497"/>
    </row>
    <row r="4498" spans="51:78" x14ac:dyDescent="0.25">
      <c r="AY4498"/>
      <c r="AZ4498"/>
      <c r="BL4498"/>
      <c r="BM4498"/>
      <c r="BZ4498"/>
    </row>
    <row r="4499" spans="51:78" x14ac:dyDescent="0.25">
      <c r="AY4499"/>
      <c r="AZ4499"/>
      <c r="BL4499"/>
      <c r="BM4499"/>
      <c r="BZ4499"/>
    </row>
    <row r="4500" spans="51:78" x14ac:dyDescent="0.25">
      <c r="AY4500"/>
      <c r="AZ4500"/>
      <c r="BL4500"/>
      <c r="BM4500"/>
      <c r="BZ4500"/>
    </row>
    <row r="4501" spans="51:78" x14ac:dyDescent="0.25">
      <c r="AY4501"/>
      <c r="AZ4501"/>
      <c r="BL4501"/>
      <c r="BM4501"/>
      <c r="BZ4501"/>
    </row>
    <row r="4502" spans="51:78" x14ac:dyDescent="0.25">
      <c r="AY4502"/>
      <c r="AZ4502"/>
      <c r="BL4502"/>
      <c r="BM4502"/>
      <c r="BZ4502"/>
    </row>
    <row r="4503" spans="51:78" x14ac:dyDescent="0.25">
      <c r="AY4503"/>
      <c r="AZ4503"/>
      <c r="BL4503"/>
      <c r="BM4503"/>
      <c r="BZ4503"/>
    </row>
    <row r="4504" spans="51:78" x14ac:dyDescent="0.25">
      <c r="AY4504"/>
      <c r="AZ4504"/>
      <c r="BL4504"/>
      <c r="BM4504"/>
      <c r="BZ4504"/>
    </row>
    <row r="4505" spans="51:78" x14ac:dyDescent="0.25">
      <c r="AY4505"/>
      <c r="AZ4505"/>
      <c r="BL4505"/>
      <c r="BM4505"/>
      <c r="BZ4505"/>
    </row>
    <row r="4506" spans="51:78" x14ac:dyDescent="0.25">
      <c r="AY4506"/>
      <c r="AZ4506"/>
      <c r="BL4506"/>
      <c r="BM4506"/>
      <c r="BZ4506"/>
    </row>
    <row r="4507" spans="51:78" x14ac:dyDescent="0.25">
      <c r="AY4507"/>
      <c r="AZ4507"/>
      <c r="BL4507"/>
      <c r="BM4507"/>
      <c r="BZ4507"/>
    </row>
    <row r="4508" spans="51:78" x14ac:dyDescent="0.25">
      <c r="AY4508"/>
      <c r="AZ4508"/>
      <c r="BL4508"/>
      <c r="BM4508"/>
      <c r="BZ4508"/>
    </row>
    <row r="4509" spans="51:78" x14ac:dyDescent="0.25">
      <c r="AY4509"/>
      <c r="AZ4509"/>
      <c r="BL4509"/>
      <c r="BM4509"/>
      <c r="BZ4509"/>
    </row>
    <row r="4510" spans="51:78" x14ac:dyDescent="0.25">
      <c r="AY4510"/>
      <c r="AZ4510"/>
      <c r="BL4510"/>
      <c r="BM4510"/>
      <c r="BZ4510"/>
    </row>
    <row r="4511" spans="51:78" x14ac:dyDescent="0.25">
      <c r="AY4511"/>
      <c r="AZ4511"/>
      <c r="BL4511"/>
      <c r="BM4511"/>
      <c r="BZ4511"/>
    </row>
    <row r="4512" spans="51:78" x14ac:dyDescent="0.25">
      <c r="AY4512"/>
      <c r="AZ4512"/>
      <c r="BL4512"/>
      <c r="BM4512"/>
      <c r="BZ4512"/>
    </row>
    <row r="4513" spans="51:78" x14ac:dyDescent="0.25">
      <c r="AY4513"/>
      <c r="AZ4513"/>
      <c r="BL4513"/>
      <c r="BM4513"/>
      <c r="BZ4513"/>
    </row>
    <row r="4514" spans="51:78" x14ac:dyDescent="0.25">
      <c r="AY4514"/>
      <c r="AZ4514"/>
      <c r="BL4514"/>
      <c r="BM4514"/>
      <c r="BZ4514"/>
    </row>
    <row r="4515" spans="51:78" x14ac:dyDescent="0.25">
      <c r="AY4515"/>
      <c r="AZ4515"/>
      <c r="BL4515"/>
      <c r="BM4515"/>
      <c r="BZ4515"/>
    </row>
    <row r="4516" spans="51:78" x14ac:dyDescent="0.25">
      <c r="AY4516"/>
      <c r="AZ4516"/>
      <c r="BL4516"/>
      <c r="BM4516"/>
      <c r="BZ4516"/>
    </row>
    <row r="4517" spans="51:78" x14ac:dyDescent="0.25">
      <c r="AY4517"/>
      <c r="AZ4517"/>
      <c r="BL4517"/>
      <c r="BM4517"/>
      <c r="BZ4517"/>
    </row>
    <row r="4518" spans="51:78" x14ac:dyDescent="0.25">
      <c r="AY4518"/>
      <c r="AZ4518"/>
      <c r="BL4518"/>
      <c r="BM4518"/>
      <c r="BZ4518"/>
    </row>
    <row r="4519" spans="51:78" x14ac:dyDescent="0.25">
      <c r="AY4519"/>
      <c r="AZ4519"/>
      <c r="BL4519"/>
      <c r="BM4519"/>
      <c r="BZ4519"/>
    </row>
    <row r="4520" spans="51:78" x14ac:dyDescent="0.25">
      <c r="AY4520"/>
      <c r="AZ4520"/>
      <c r="BL4520"/>
      <c r="BM4520"/>
      <c r="BZ4520"/>
    </row>
    <row r="4521" spans="51:78" x14ac:dyDescent="0.25">
      <c r="AY4521"/>
      <c r="AZ4521"/>
      <c r="BL4521"/>
      <c r="BM4521"/>
      <c r="BZ4521"/>
    </row>
    <row r="4522" spans="51:78" x14ac:dyDescent="0.25">
      <c r="AY4522"/>
      <c r="AZ4522"/>
      <c r="BL4522"/>
      <c r="BM4522"/>
      <c r="BZ4522"/>
    </row>
    <row r="4523" spans="51:78" x14ac:dyDescent="0.25">
      <c r="AY4523"/>
      <c r="AZ4523"/>
      <c r="BL4523"/>
      <c r="BM4523"/>
      <c r="BZ4523"/>
    </row>
    <row r="4524" spans="51:78" x14ac:dyDescent="0.25">
      <c r="AY4524"/>
      <c r="AZ4524"/>
      <c r="BL4524"/>
      <c r="BM4524"/>
      <c r="BZ4524"/>
    </row>
    <row r="4525" spans="51:78" x14ac:dyDescent="0.25">
      <c r="AY4525"/>
      <c r="AZ4525"/>
      <c r="BL4525"/>
      <c r="BM4525"/>
      <c r="BZ4525"/>
    </row>
    <row r="4526" spans="51:78" x14ac:dyDescent="0.25">
      <c r="AY4526"/>
      <c r="AZ4526"/>
      <c r="BL4526"/>
      <c r="BM4526"/>
      <c r="BZ4526"/>
    </row>
    <row r="4527" spans="51:78" x14ac:dyDescent="0.25">
      <c r="AY4527"/>
      <c r="AZ4527"/>
      <c r="BL4527"/>
      <c r="BM4527"/>
      <c r="BZ4527"/>
    </row>
    <row r="4528" spans="51:78" x14ac:dyDescent="0.25">
      <c r="AY4528"/>
      <c r="AZ4528"/>
      <c r="BL4528"/>
      <c r="BM4528"/>
      <c r="BZ4528"/>
    </row>
    <row r="4529" spans="51:78" x14ac:dyDescent="0.25">
      <c r="AY4529"/>
      <c r="AZ4529"/>
      <c r="BL4529"/>
      <c r="BM4529"/>
      <c r="BZ4529"/>
    </row>
    <row r="4530" spans="51:78" x14ac:dyDescent="0.25">
      <c r="AY4530"/>
      <c r="AZ4530"/>
      <c r="BL4530"/>
      <c r="BM4530"/>
      <c r="BZ4530"/>
    </row>
    <row r="4531" spans="51:78" x14ac:dyDescent="0.25">
      <c r="AY4531"/>
      <c r="AZ4531"/>
      <c r="BL4531"/>
      <c r="BM4531"/>
      <c r="BZ4531"/>
    </row>
    <row r="4532" spans="51:78" x14ac:dyDescent="0.25">
      <c r="AY4532"/>
      <c r="AZ4532"/>
      <c r="BL4532"/>
      <c r="BM4532"/>
      <c r="BZ4532"/>
    </row>
    <row r="4533" spans="51:78" x14ac:dyDescent="0.25">
      <c r="AY4533"/>
      <c r="AZ4533"/>
      <c r="BL4533"/>
      <c r="BM4533"/>
      <c r="BZ4533"/>
    </row>
    <row r="4534" spans="51:78" x14ac:dyDescent="0.25">
      <c r="AY4534"/>
      <c r="AZ4534"/>
      <c r="BL4534"/>
      <c r="BM4534"/>
      <c r="BZ4534"/>
    </row>
    <row r="4535" spans="51:78" x14ac:dyDescent="0.25">
      <c r="AY4535"/>
      <c r="AZ4535"/>
      <c r="BL4535"/>
      <c r="BM4535"/>
      <c r="BZ4535"/>
    </row>
    <row r="4536" spans="51:78" x14ac:dyDescent="0.25">
      <c r="AY4536"/>
      <c r="AZ4536"/>
      <c r="BL4536"/>
      <c r="BM4536"/>
      <c r="BZ4536"/>
    </row>
    <row r="4537" spans="51:78" x14ac:dyDescent="0.25">
      <c r="AY4537"/>
      <c r="AZ4537"/>
      <c r="BL4537"/>
      <c r="BM4537"/>
      <c r="BZ4537"/>
    </row>
    <row r="4538" spans="51:78" x14ac:dyDescent="0.25">
      <c r="AY4538"/>
      <c r="AZ4538"/>
      <c r="BL4538"/>
      <c r="BM4538"/>
      <c r="BZ4538"/>
    </row>
    <row r="4539" spans="51:78" x14ac:dyDescent="0.25">
      <c r="AY4539"/>
      <c r="AZ4539"/>
      <c r="BL4539"/>
      <c r="BM4539"/>
      <c r="BZ4539"/>
    </row>
    <row r="4540" spans="51:78" x14ac:dyDescent="0.25">
      <c r="AY4540"/>
      <c r="AZ4540"/>
      <c r="BL4540"/>
      <c r="BM4540"/>
      <c r="BZ4540"/>
    </row>
    <row r="4541" spans="51:78" x14ac:dyDescent="0.25">
      <c r="AY4541"/>
      <c r="AZ4541"/>
      <c r="BL4541"/>
      <c r="BM4541"/>
      <c r="BZ4541"/>
    </row>
    <row r="4542" spans="51:78" x14ac:dyDescent="0.25">
      <c r="AY4542"/>
      <c r="AZ4542"/>
      <c r="BL4542"/>
      <c r="BM4542"/>
      <c r="BZ4542"/>
    </row>
    <row r="4543" spans="51:78" x14ac:dyDescent="0.25">
      <c r="AY4543"/>
      <c r="AZ4543"/>
      <c r="BL4543"/>
      <c r="BM4543"/>
      <c r="BZ4543"/>
    </row>
    <row r="4544" spans="51:78" x14ac:dyDescent="0.25">
      <c r="AY4544"/>
      <c r="AZ4544"/>
      <c r="BL4544"/>
      <c r="BM4544"/>
      <c r="BZ4544"/>
    </row>
    <row r="4545" spans="51:78" x14ac:dyDescent="0.25">
      <c r="AY4545"/>
      <c r="AZ4545"/>
      <c r="BL4545"/>
      <c r="BM4545"/>
      <c r="BZ4545"/>
    </row>
    <row r="4546" spans="51:78" x14ac:dyDescent="0.25">
      <c r="AY4546"/>
      <c r="AZ4546"/>
      <c r="BL4546"/>
      <c r="BM4546"/>
      <c r="BZ4546"/>
    </row>
    <row r="4547" spans="51:78" x14ac:dyDescent="0.25">
      <c r="AY4547"/>
      <c r="AZ4547"/>
      <c r="BL4547"/>
      <c r="BM4547"/>
      <c r="BZ4547"/>
    </row>
    <row r="4548" spans="51:78" x14ac:dyDescent="0.25">
      <c r="AY4548"/>
      <c r="AZ4548"/>
      <c r="BL4548"/>
      <c r="BM4548"/>
      <c r="BZ4548"/>
    </row>
    <row r="4549" spans="51:78" x14ac:dyDescent="0.25">
      <c r="AY4549"/>
      <c r="AZ4549"/>
      <c r="BL4549"/>
      <c r="BM4549"/>
      <c r="BZ4549"/>
    </row>
    <row r="4550" spans="51:78" x14ac:dyDescent="0.25">
      <c r="AY4550"/>
      <c r="AZ4550"/>
      <c r="BL4550"/>
      <c r="BM4550"/>
      <c r="BZ4550"/>
    </row>
    <row r="4551" spans="51:78" x14ac:dyDescent="0.25">
      <c r="AY4551"/>
      <c r="AZ4551"/>
      <c r="BL4551"/>
      <c r="BM4551"/>
      <c r="BZ4551"/>
    </row>
    <row r="4552" spans="51:78" x14ac:dyDescent="0.25">
      <c r="AY4552"/>
      <c r="AZ4552"/>
      <c r="BL4552"/>
      <c r="BM4552"/>
      <c r="BZ4552"/>
    </row>
    <row r="4553" spans="51:78" x14ac:dyDescent="0.25">
      <c r="AY4553"/>
      <c r="AZ4553"/>
      <c r="BL4553"/>
      <c r="BM4553"/>
      <c r="BZ4553"/>
    </row>
    <row r="4554" spans="51:78" x14ac:dyDescent="0.25">
      <c r="AY4554"/>
      <c r="AZ4554"/>
      <c r="BL4554"/>
      <c r="BM4554"/>
      <c r="BZ4554"/>
    </row>
    <row r="4555" spans="51:78" x14ac:dyDescent="0.25">
      <c r="AY4555"/>
      <c r="AZ4555"/>
      <c r="BL4555"/>
      <c r="BM4555"/>
      <c r="BZ4555"/>
    </row>
    <row r="4556" spans="51:78" x14ac:dyDescent="0.25">
      <c r="AY4556"/>
      <c r="AZ4556"/>
      <c r="BL4556"/>
      <c r="BM4556"/>
      <c r="BZ4556"/>
    </row>
    <row r="4557" spans="51:78" x14ac:dyDescent="0.25">
      <c r="AY4557"/>
      <c r="AZ4557"/>
      <c r="BL4557"/>
      <c r="BM4557"/>
      <c r="BZ4557"/>
    </row>
    <row r="4558" spans="51:78" x14ac:dyDescent="0.25">
      <c r="AY4558"/>
      <c r="AZ4558"/>
      <c r="BL4558"/>
      <c r="BM4558"/>
      <c r="BZ4558"/>
    </row>
    <row r="4559" spans="51:78" x14ac:dyDescent="0.25">
      <c r="AY4559"/>
      <c r="AZ4559"/>
      <c r="BL4559"/>
      <c r="BM4559"/>
      <c r="BZ4559"/>
    </row>
    <row r="4560" spans="51:78" x14ac:dyDescent="0.25">
      <c r="AY4560"/>
      <c r="AZ4560"/>
      <c r="BL4560"/>
      <c r="BM4560"/>
      <c r="BZ4560"/>
    </row>
    <row r="4561" spans="51:78" x14ac:dyDescent="0.25">
      <c r="AY4561"/>
      <c r="AZ4561"/>
      <c r="BL4561"/>
      <c r="BM4561"/>
      <c r="BZ4561"/>
    </row>
    <row r="4562" spans="51:78" x14ac:dyDescent="0.25">
      <c r="AY4562"/>
      <c r="AZ4562"/>
      <c r="BL4562"/>
      <c r="BM4562"/>
      <c r="BZ4562"/>
    </row>
    <row r="4563" spans="51:78" x14ac:dyDescent="0.25">
      <c r="AY4563"/>
      <c r="AZ4563"/>
      <c r="BL4563"/>
      <c r="BM4563"/>
      <c r="BZ4563"/>
    </row>
    <row r="4564" spans="51:78" x14ac:dyDescent="0.25">
      <c r="AY4564"/>
      <c r="AZ4564"/>
      <c r="BL4564"/>
      <c r="BM4564"/>
      <c r="BZ4564"/>
    </row>
    <row r="4565" spans="51:78" x14ac:dyDescent="0.25">
      <c r="AY4565"/>
      <c r="AZ4565"/>
      <c r="BL4565"/>
      <c r="BM4565"/>
      <c r="BZ4565"/>
    </row>
    <row r="4566" spans="51:78" x14ac:dyDescent="0.25">
      <c r="AY4566"/>
      <c r="AZ4566"/>
      <c r="BL4566"/>
      <c r="BM4566"/>
      <c r="BZ4566"/>
    </row>
    <row r="4567" spans="51:78" x14ac:dyDescent="0.25">
      <c r="AY4567"/>
      <c r="AZ4567"/>
      <c r="BL4567"/>
      <c r="BM4567"/>
      <c r="BZ4567"/>
    </row>
    <row r="4568" spans="51:78" x14ac:dyDescent="0.25">
      <c r="AY4568"/>
      <c r="AZ4568"/>
      <c r="BL4568"/>
      <c r="BM4568"/>
      <c r="BZ4568"/>
    </row>
    <row r="4569" spans="51:78" x14ac:dyDescent="0.25">
      <c r="AY4569"/>
      <c r="AZ4569"/>
      <c r="BL4569"/>
      <c r="BM4569"/>
      <c r="BZ4569"/>
    </row>
    <row r="4570" spans="51:78" x14ac:dyDescent="0.25">
      <c r="AY4570"/>
      <c r="AZ4570"/>
      <c r="BL4570"/>
      <c r="BM4570"/>
      <c r="BZ4570"/>
    </row>
    <row r="4571" spans="51:78" x14ac:dyDescent="0.25">
      <c r="AY4571"/>
      <c r="AZ4571"/>
      <c r="BL4571"/>
      <c r="BM4571"/>
      <c r="BZ4571"/>
    </row>
    <row r="4572" spans="51:78" x14ac:dyDescent="0.25">
      <c r="AY4572"/>
      <c r="AZ4572"/>
      <c r="BL4572"/>
      <c r="BM4572"/>
      <c r="BZ4572"/>
    </row>
    <row r="4573" spans="51:78" x14ac:dyDescent="0.25">
      <c r="AY4573"/>
      <c r="AZ4573"/>
      <c r="BL4573"/>
      <c r="BM4573"/>
      <c r="BZ4573"/>
    </row>
    <row r="4574" spans="51:78" x14ac:dyDescent="0.25">
      <c r="AY4574"/>
      <c r="AZ4574"/>
      <c r="BL4574"/>
      <c r="BM4574"/>
      <c r="BZ4574"/>
    </row>
    <row r="4575" spans="51:78" x14ac:dyDescent="0.25">
      <c r="AY4575"/>
      <c r="AZ4575"/>
      <c r="BL4575"/>
      <c r="BM4575"/>
      <c r="BZ4575"/>
    </row>
    <row r="4576" spans="51:78" x14ac:dyDescent="0.25">
      <c r="AY4576"/>
      <c r="AZ4576"/>
      <c r="BL4576"/>
      <c r="BM4576"/>
      <c r="BZ4576"/>
    </row>
    <row r="4577" spans="51:78" x14ac:dyDescent="0.25">
      <c r="AY4577"/>
      <c r="AZ4577"/>
      <c r="BL4577"/>
      <c r="BM4577"/>
      <c r="BZ4577"/>
    </row>
    <row r="4578" spans="51:78" x14ac:dyDescent="0.25">
      <c r="AY4578"/>
      <c r="AZ4578"/>
      <c r="BL4578"/>
      <c r="BM4578"/>
      <c r="BZ4578"/>
    </row>
    <row r="4579" spans="51:78" x14ac:dyDescent="0.25">
      <c r="AY4579"/>
      <c r="AZ4579"/>
      <c r="BL4579"/>
      <c r="BM4579"/>
      <c r="BZ4579"/>
    </row>
    <row r="4580" spans="51:78" x14ac:dyDescent="0.25">
      <c r="AY4580"/>
      <c r="AZ4580"/>
      <c r="BL4580"/>
      <c r="BM4580"/>
      <c r="BZ4580"/>
    </row>
    <row r="4581" spans="51:78" x14ac:dyDescent="0.25">
      <c r="AY4581"/>
      <c r="AZ4581"/>
      <c r="BL4581"/>
      <c r="BM4581"/>
      <c r="BZ4581"/>
    </row>
    <row r="4582" spans="51:78" x14ac:dyDescent="0.25">
      <c r="AY4582"/>
      <c r="AZ4582"/>
      <c r="BL4582"/>
      <c r="BM4582"/>
      <c r="BZ4582"/>
    </row>
    <row r="4583" spans="51:78" x14ac:dyDescent="0.25">
      <c r="AY4583"/>
      <c r="AZ4583"/>
      <c r="BL4583"/>
      <c r="BM4583"/>
      <c r="BZ4583"/>
    </row>
    <row r="4584" spans="51:78" x14ac:dyDescent="0.25">
      <c r="AY4584"/>
      <c r="AZ4584"/>
      <c r="BL4584"/>
      <c r="BM4584"/>
      <c r="BZ4584"/>
    </row>
    <row r="4585" spans="51:78" x14ac:dyDescent="0.25">
      <c r="AY4585"/>
      <c r="AZ4585"/>
      <c r="BL4585"/>
      <c r="BM4585"/>
      <c r="BZ4585"/>
    </row>
    <row r="4586" spans="51:78" x14ac:dyDescent="0.25">
      <c r="AY4586"/>
      <c r="AZ4586"/>
      <c r="BL4586"/>
      <c r="BM4586"/>
      <c r="BZ4586"/>
    </row>
    <row r="4587" spans="51:78" x14ac:dyDescent="0.25">
      <c r="AY4587"/>
      <c r="AZ4587"/>
      <c r="BL4587"/>
      <c r="BM4587"/>
      <c r="BZ4587"/>
    </row>
    <row r="4588" spans="51:78" x14ac:dyDescent="0.25">
      <c r="AY4588"/>
      <c r="AZ4588"/>
      <c r="BL4588"/>
      <c r="BM4588"/>
      <c r="BZ4588"/>
    </row>
    <row r="4589" spans="51:78" x14ac:dyDescent="0.25">
      <c r="AY4589"/>
      <c r="AZ4589"/>
      <c r="BL4589"/>
      <c r="BM4589"/>
      <c r="BZ4589"/>
    </row>
    <row r="4590" spans="51:78" x14ac:dyDescent="0.25">
      <c r="AY4590"/>
      <c r="AZ4590"/>
      <c r="BL4590"/>
      <c r="BM4590"/>
      <c r="BZ4590"/>
    </row>
    <row r="4591" spans="51:78" x14ac:dyDescent="0.25">
      <c r="AY4591"/>
      <c r="AZ4591"/>
      <c r="BL4591"/>
      <c r="BM4591"/>
      <c r="BZ4591"/>
    </row>
    <row r="4592" spans="51:78" x14ac:dyDescent="0.25">
      <c r="AY4592"/>
      <c r="AZ4592"/>
      <c r="BL4592"/>
      <c r="BM4592"/>
      <c r="BZ4592"/>
    </row>
    <row r="4593" spans="51:78" x14ac:dyDescent="0.25">
      <c r="AY4593"/>
      <c r="AZ4593"/>
      <c r="BL4593"/>
      <c r="BM4593"/>
      <c r="BZ4593"/>
    </row>
    <row r="4594" spans="51:78" x14ac:dyDescent="0.25">
      <c r="AY4594"/>
      <c r="AZ4594"/>
      <c r="BL4594"/>
      <c r="BM4594"/>
      <c r="BZ4594"/>
    </row>
    <row r="4595" spans="51:78" x14ac:dyDescent="0.25">
      <c r="AY4595"/>
      <c r="AZ4595"/>
      <c r="BL4595"/>
      <c r="BM4595"/>
      <c r="BZ4595"/>
    </row>
    <row r="4596" spans="51:78" x14ac:dyDescent="0.25">
      <c r="AY4596"/>
      <c r="AZ4596"/>
      <c r="BL4596"/>
      <c r="BM4596"/>
      <c r="BZ4596"/>
    </row>
    <row r="4597" spans="51:78" x14ac:dyDescent="0.25">
      <c r="AY4597"/>
      <c r="AZ4597"/>
      <c r="BL4597"/>
      <c r="BM4597"/>
      <c r="BZ4597"/>
    </row>
    <row r="4598" spans="51:78" x14ac:dyDescent="0.25">
      <c r="AY4598"/>
      <c r="AZ4598"/>
      <c r="BL4598"/>
      <c r="BM4598"/>
      <c r="BZ4598"/>
    </row>
    <row r="4599" spans="51:78" x14ac:dyDescent="0.25">
      <c r="AY4599"/>
      <c r="AZ4599"/>
      <c r="BL4599"/>
      <c r="BM4599"/>
      <c r="BZ4599"/>
    </row>
    <row r="4600" spans="51:78" x14ac:dyDescent="0.25">
      <c r="AY4600"/>
      <c r="AZ4600"/>
      <c r="BL4600"/>
      <c r="BM4600"/>
      <c r="BZ4600"/>
    </row>
    <row r="4601" spans="51:78" x14ac:dyDescent="0.25">
      <c r="AY4601"/>
      <c r="AZ4601"/>
      <c r="BL4601"/>
      <c r="BM4601"/>
      <c r="BZ4601"/>
    </row>
    <row r="4602" spans="51:78" x14ac:dyDescent="0.25">
      <c r="AY4602"/>
      <c r="AZ4602"/>
      <c r="BL4602"/>
      <c r="BM4602"/>
      <c r="BZ4602"/>
    </row>
    <row r="4603" spans="51:78" x14ac:dyDescent="0.25">
      <c r="AY4603"/>
      <c r="AZ4603"/>
      <c r="BL4603"/>
      <c r="BM4603"/>
      <c r="BZ4603"/>
    </row>
    <row r="4604" spans="51:78" x14ac:dyDescent="0.25">
      <c r="AY4604"/>
      <c r="AZ4604"/>
      <c r="BL4604"/>
      <c r="BM4604"/>
      <c r="BZ4604"/>
    </row>
    <row r="4605" spans="51:78" x14ac:dyDescent="0.25">
      <c r="AY4605"/>
      <c r="AZ4605"/>
      <c r="BL4605"/>
      <c r="BM4605"/>
      <c r="BZ4605"/>
    </row>
    <row r="4606" spans="51:78" x14ac:dyDescent="0.25">
      <c r="AY4606"/>
      <c r="AZ4606"/>
      <c r="BL4606"/>
      <c r="BM4606"/>
      <c r="BZ4606"/>
    </row>
    <row r="4607" spans="51:78" x14ac:dyDescent="0.25">
      <c r="AY4607"/>
      <c r="AZ4607"/>
      <c r="BL4607"/>
      <c r="BM4607"/>
      <c r="BZ4607"/>
    </row>
    <row r="4608" spans="51:78" x14ac:dyDescent="0.25">
      <c r="AY4608"/>
      <c r="AZ4608"/>
      <c r="BL4608"/>
      <c r="BM4608"/>
      <c r="BZ4608"/>
    </row>
    <row r="4609" spans="51:78" x14ac:dyDescent="0.25">
      <c r="AY4609"/>
      <c r="AZ4609"/>
      <c r="BL4609"/>
      <c r="BM4609"/>
      <c r="BZ4609"/>
    </row>
    <row r="4610" spans="51:78" x14ac:dyDescent="0.25">
      <c r="AY4610"/>
      <c r="AZ4610"/>
      <c r="BL4610"/>
      <c r="BM4610"/>
      <c r="BZ4610"/>
    </row>
    <row r="4611" spans="51:78" x14ac:dyDescent="0.25">
      <c r="AY4611"/>
      <c r="AZ4611"/>
      <c r="BL4611"/>
      <c r="BM4611"/>
      <c r="BZ4611"/>
    </row>
    <row r="4612" spans="51:78" x14ac:dyDescent="0.25">
      <c r="AY4612"/>
      <c r="AZ4612"/>
      <c r="BL4612"/>
      <c r="BM4612"/>
      <c r="BZ4612"/>
    </row>
    <row r="4613" spans="51:78" x14ac:dyDescent="0.25">
      <c r="AY4613"/>
      <c r="AZ4613"/>
      <c r="BL4613"/>
      <c r="BM4613"/>
      <c r="BZ4613"/>
    </row>
    <row r="4614" spans="51:78" x14ac:dyDescent="0.25">
      <c r="AY4614"/>
      <c r="AZ4614"/>
      <c r="BL4614"/>
      <c r="BM4614"/>
      <c r="BZ4614"/>
    </row>
    <row r="4615" spans="51:78" x14ac:dyDescent="0.25">
      <c r="AY4615"/>
      <c r="AZ4615"/>
      <c r="BL4615"/>
      <c r="BM4615"/>
      <c r="BZ4615"/>
    </row>
    <row r="4616" spans="51:78" x14ac:dyDescent="0.25">
      <c r="AY4616"/>
      <c r="AZ4616"/>
      <c r="BL4616"/>
      <c r="BM4616"/>
      <c r="BZ4616"/>
    </row>
    <row r="4617" spans="51:78" x14ac:dyDescent="0.25">
      <c r="AY4617"/>
      <c r="AZ4617"/>
      <c r="BL4617"/>
      <c r="BM4617"/>
      <c r="BZ4617"/>
    </row>
    <row r="4618" spans="51:78" x14ac:dyDescent="0.25">
      <c r="AY4618"/>
      <c r="AZ4618"/>
      <c r="BL4618"/>
      <c r="BM4618"/>
      <c r="BZ4618"/>
    </row>
    <row r="4619" spans="51:78" x14ac:dyDescent="0.25">
      <c r="AY4619"/>
      <c r="AZ4619"/>
      <c r="BL4619"/>
      <c r="BM4619"/>
      <c r="BZ4619"/>
    </row>
    <row r="4620" spans="51:78" x14ac:dyDescent="0.25">
      <c r="AY4620"/>
      <c r="AZ4620"/>
      <c r="BL4620"/>
      <c r="BM4620"/>
      <c r="BZ4620"/>
    </row>
    <row r="4621" spans="51:78" x14ac:dyDescent="0.25">
      <c r="AY4621"/>
      <c r="AZ4621"/>
      <c r="BL4621"/>
      <c r="BM4621"/>
      <c r="BZ4621"/>
    </row>
    <row r="4622" spans="51:78" x14ac:dyDescent="0.25">
      <c r="AY4622"/>
      <c r="AZ4622"/>
      <c r="BL4622"/>
      <c r="BM4622"/>
      <c r="BZ4622"/>
    </row>
    <row r="4623" spans="51:78" x14ac:dyDescent="0.25">
      <c r="AY4623"/>
      <c r="AZ4623"/>
      <c r="BL4623"/>
      <c r="BM4623"/>
      <c r="BZ4623"/>
    </row>
    <row r="4624" spans="51:78" x14ac:dyDescent="0.25">
      <c r="AY4624"/>
      <c r="AZ4624"/>
      <c r="BL4624"/>
      <c r="BM4624"/>
      <c r="BZ4624"/>
    </row>
    <row r="4625" spans="51:78" x14ac:dyDescent="0.25">
      <c r="AY4625"/>
      <c r="AZ4625"/>
      <c r="BL4625"/>
      <c r="BM4625"/>
      <c r="BZ4625"/>
    </row>
    <row r="4626" spans="51:78" x14ac:dyDescent="0.25">
      <c r="AY4626"/>
      <c r="AZ4626"/>
      <c r="BL4626"/>
      <c r="BM4626"/>
      <c r="BZ4626"/>
    </row>
    <row r="4627" spans="51:78" x14ac:dyDescent="0.25">
      <c r="AY4627"/>
      <c r="AZ4627"/>
      <c r="BL4627"/>
      <c r="BM4627"/>
      <c r="BZ4627"/>
    </row>
    <row r="4628" spans="51:78" x14ac:dyDescent="0.25">
      <c r="AY4628"/>
      <c r="AZ4628"/>
      <c r="BL4628"/>
      <c r="BM4628"/>
      <c r="BZ4628"/>
    </row>
    <row r="4629" spans="51:78" x14ac:dyDescent="0.25">
      <c r="AY4629"/>
      <c r="AZ4629"/>
      <c r="BL4629"/>
      <c r="BM4629"/>
      <c r="BZ4629"/>
    </row>
    <row r="4630" spans="51:78" x14ac:dyDescent="0.25">
      <c r="AY4630"/>
      <c r="AZ4630"/>
      <c r="BL4630"/>
      <c r="BM4630"/>
      <c r="BZ4630"/>
    </row>
    <row r="4631" spans="51:78" x14ac:dyDescent="0.25">
      <c r="AY4631"/>
      <c r="AZ4631"/>
      <c r="BL4631"/>
      <c r="BM4631"/>
      <c r="BZ4631"/>
    </row>
    <row r="4632" spans="51:78" x14ac:dyDescent="0.25">
      <c r="AY4632"/>
      <c r="AZ4632"/>
      <c r="BL4632"/>
      <c r="BM4632"/>
      <c r="BZ4632"/>
    </row>
    <row r="4633" spans="51:78" x14ac:dyDescent="0.25">
      <c r="AY4633"/>
      <c r="AZ4633"/>
      <c r="BL4633"/>
      <c r="BM4633"/>
      <c r="BZ4633"/>
    </row>
    <row r="4634" spans="51:78" x14ac:dyDescent="0.25">
      <c r="AY4634"/>
      <c r="AZ4634"/>
      <c r="BL4634"/>
      <c r="BM4634"/>
      <c r="BZ4634"/>
    </row>
    <row r="4635" spans="51:78" x14ac:dyDescent="0.25">
      <c r="AY4635"/>
      <c r="AZ4635"/>
      <c r="BL4635"/>
      <c r="BM4635"/>
      <c r="BZ4635"/>
    </row>
    <row r="4636" spans="51:78" x14ac:dyDescent="0.25">
      <c r="AY4636"/>
      <c r="AZ4636"/>
      <c r="BL4636"/>
      <c r="BM4636"/>
      <c r="BZ4636"/>
    </row>
    <row r="4637" spans="51:78" x14ac:dyDescent="0.25">
      <c r="AY4637"/>
      <c r="AZ4637"/>
      <c r="BL4637"/>
      <c r="BM4637"/>
      <c r="BZ4637"/>
    </row>
    <row r="4638" spans="51:78" x14ac:dyDescent="0.25">
      <c r="AY4638"/>
      <c r="AZ4638"/>
      <c r="BL4638"/>
      <c r="BM4638"/>
      <c r="BZ4638"/>
    </row>
    <row r="4639" spans="51:78" x14ac:dyDescent="0.25">
      <c r="AY4639"/>
      <c r="AZ4639"/>
      <c r="BL4639"/>
      <c r="BM4639"/>
      <c r="BZ4639"/>
    </row>
    <row r="4640" spans="51:78" x14ac:dyDescent="0.25">
      <c r="AY4640"/>
      <c r="AZ4640"/>
      <c r="BL4640"/>
      <c r="BM4640"/>
      <c r="BZ4640"/>
    </row>
    <row r="4641" spans="51:78" x14ac:dyDescent="0.25">
      <c r="AY4641"/>
      <c r="AZ4641"/>
      <c r="BL4641"/>
      <c r="BM4641"/>
      <c r="BZ4641"/>
    </row>
    <row r="4642" spans="51:78" x14ac:dyDescent="0.25">
      <c r="AY4642"/>
      <c r="AZ4642"/>
      <c r="BL4642"/>
      <c r="BM4642"/>
      <c r="BZ4642"/>
    </row>
    <row r="4643" spans="51:78" x14ac:dyDescent="0.25">
      <c r="AY4643"/>
      <c r="AZ4643"/>
      <c r="BL4643"/>
      <c r="BM4643"/>
      <c r="BZ4643"/>
    </row>
    <row r="4644" spans="51:78" x14ac:dyDescent="0.25">
      <c r="AY4644"/>
      <c r="AZ4644"/>
      <c r="BL4644"/>
      <c r="BM4644"/>
      <c r="BZ4644"/>
    </row>
    <row r="4645" spans="51:78" x14ac:dyDescent="0.25">
      <c r="AY4645"/>
      <c r="AZ4645"/>
      <c r="BL4645"/>
      <c r="BM4645"/>
      <c r="BZ4645"/>
    </row>
    <row r="4646" spans="51:78" x14ac:dyDescent="0.25">
      <c r="AY4646"/>
      <c r="AZ4646"/>
      <c r="BL4646"/>
      <c r="BM4646"/>
      <c r="BZ4646"/>
    </row>
    <row r="4647" spans="51:78" x14ac:dyDescent="0.25">
      <c r="AY4647"/>
      <c r="AZ4647"/>
      <c r="BL4647"/>
      <c r="BM4647"/>
      <c r="BZ4647"/>
    </row>
    <row r="4648" spans="51:78" x14ac:dyDescent="0.25">
      <c r="AY4648"/>
      <c r="AZ4648"/>
      <c r="BL4648"/>
      <c r="BM4648"/>
      <c r="BZ4648"/>
    </row>
    <row r="4649" spans="51:78" x14ac:dyDescent="0.25">
      <c r="AY4649"/>
      <c r="AZ4649"/>
      <c r="BL4649"/>
      <c r="BM4649"/>
      <c r="BZ4649"/>
    </row>
    <row r="4650" spans="51:78" x14ac:dyDescent="0.25">
      <c r="AY4650"/>
      <c r="AZ4650"/>
      <c r="BL4650"/>
      <c r="BM4650"/>
      <c r="BZ4650"/>
    </row>
    <row r="4651" spans="51:78" x14ac:dyDescent="0.25">
      <c r="AY4651"/>
      <c r="AZ4651"/>
      <c r="BL4651"/>
      <c r="BM4651"/>
      <c r="BZ4651"/>
    </row>
    <row r="4652" spans="51:78" x14ac:dyDescent="0.25">
      <c r="AY4652"/>
      <c r="AZ4652"/>
      <c r="BL4652"/>
      <c r="BM4652"/>
      <c r="BZ4652"/>
    </row>
    <row r="4653" spans="51:78" x14ac:dyDescent="0.25">
      <c r="AY4653"/>
      <c r="AZ4653"/>
      <c r="BL4653"/>
      <c r="BM4653"/>
      <c r="BZ4653"/>
    </row>
    <row r="4654" spans="51:78" x14ac:dyDescent="0.25">
      <c r="AY4654"/>
      <c r="AZ4654"/>
      <c r="BL4654"/>
      <c r="BM4654"/>
      <c r="BZ4654"/>
    </row>
    <row r="4655" spans="51:78" x14ac:dyDescent="0.25">
      <c r="AY4655"/>
      <c r="AZ4655"/>
      <c r="BL4655"/>
      <c r="BM4655"/>
      <c r="BZ4655"/>
    </row>
    <row r="4656" spans="51:78" x14ac:dyDescent="0.25">
      <c r="AY4656"/>
      <c r="AZ4656"/>
      <c r="BL4656"/>
      <c r="BM4656"/>
      <c r="BZ4656"/>
    </row>
    <row r="4657" spans="51:78" x14ac:dyDescent="0.25">
      <c r="AY4657"/>
      <c r="AZ4657"/>
      <c r="BL4657"/>
      <c r="BM4657"/>
      <c r="BZ4657"/>
    </row>
    <row r="4658" spans="51:78" x14ac:dyDescent="0.25">
      <c r="AY4658"/>
      <c r="AZ4658"/>
      <c r="BL4658"/>
      <c r="BM4658"/>
      <c r="BZ4658"/>
    </row>
    <row r="4659" spans="51:78" x14ac:dyDescent="0.25">
      <c r="AY4659"/>
      <c r="AZ4659"/>
      <c r="BL4659"/>
      <c r="BM4659"/>
      <c r="BZ4659"/>
    </row>
    <row r="4660" spans="51:78" x14ac:dyDescent="0.25">
      <c r="AY4660"/>
      <c r="AZ4660"/>
      <c r="BL4660"/>
      <c r="BM4660"/>
      <c r="BZ4660"/>
    </row>
    <row r="4661" spans="51:78" x14ac:dyDescent="0.25">
      <c r="AY4661"/>
      <c r="AZ4661"/>
      <c r="BL4661"/>
      <c r="BM4661"/>
      <c r="BZ4661"/>
    </row>
    <row r="4662" spans="51:78" x14ac:dyDescent="0.25">
      <c r="AY4662"/>
      <c r="AZ4662"/>
      <c r="BL4662"/>
      <c r="BM4662"/>
      <c r="BZ4662"/>
    </row>
    <row r="4663" spans="51:78" x14ac:dyDescent="0.25">
      <c r="AY4663"/>
      <c r="AZ4663"/>
      <c r="BL4663"/>
      <c r="BM4663"/>
      <c r="BZ4663"/>
    </row>
    <row r="4664" spans="51:78" x14ac:dyDescent="0.25">
      <c r="AY4664"/>
      <c r="AZ4664"/>
      <c r="BL4664"/>
      <c r="BM4664"/>
      <c r="BZ4664"/>
    </row>
    <row r="4665" spans="51:78" x14ac:dyDescent="0.25">
      <c r="AY4665"/>
      <c r="AZ4665"/>
      <c r="BL4665"/>
      <c r="BM4665"/>
      <c r="BZ4665"/>
    </row>
    <row r="4666" spans="51:78" x14ac:dyDescent="0.25">
      <c r="AY4666"/>
      <c r="AZ4666"/>
      <c r="BL4666"/>
      <c r="BM4666"/>
      <c r="BZ4666"/>
    </row>
    <row r="4667" spans="51:78" x14ac:dyDescent="0.25">
      <c r="AY4667"/>
      <c r="AZ4667"/>
      <c r="BL4667"/>
      <c r="BM4667"/>
      <c r="BZ4667"/>
    </row>
    <row r="4668" spans="51:78" x14ac:dyDescent="0.25">
      <c r="AY4668"/>
      <c r="AZ4668"/>
      <c r="BL4668"/>
      <c r="BM4668"/>
      <c r="BZ4668"/>
    </row>
    <row r="4669" spans="51:78" x14ac:dyDescent="0.25">
      <c r="AY4669"/>
      <c r="AZ4669"/>
      <c r="BL4669"/>
      <c r="BM4669"/>
      <c r="BZ4669"/>
    </row>
    <row r="4670" spans="51:78" x14ac:dyDescent="0.25">
      <c r="AY4670"/>
      <c r="AZ4670"/>
      <c r="BL4670"/>
      <c r="BM4670"/>
      <c r="BZ4670"/>
    </row>
    <row r="4671" spans="51:78" x14ac:dyDescent="0.25">
      <c r="AY4671"/>
      <c r="AZ4671"/>
      <c r="BL4671"/>
      <c r="BM4671"/>
      <c r="BZ4671"/>
    </row>
    <row r="4672" spans="51:78" x14ac:dyDescent="0.25">
      <c r="AY4672"/>
      <c r="AZ4672"/>
      <c r="BL4672"/>
      <c r="BM4672"/>
      <c r="BZ4672"/>
    </row>
    <row r="4673" spans="51:78" x14ac:dyDescent="0.25">
      <c r="AY4673"/>
      <c r="AZ4673"/>
      <c r="BL4673"/>
      <c r="BM4673"/>
      <c r="BZ4673"/>
    </row>
    <row r="4674" spans="51:78" x14ac:dyDescent="0.25">
      <c r="AY4674"/>
      <c r="AZ4674"/>
      <c r="BL4674"/>
      <c r="BM4674"/>
      <c r="BZ4674"/>
    </row>
    <row r="4675" spans="51:78" x14ac:dyDescent="0.25">
      <c r="AY4675"/>
      <c r="AZ4675"/>
      <c r="BL4675"/>
      <c r="BM4675"/>
      <c r="BZ4675"/>
    </row>
    <row r="4676" spans="51:78" x14ac:dyDescent="0.25">
      <c r="AY4676"/>
      <c r="AZ4676"/>
      <c r="BL4676"/>
      <c r="BM4676"/>
      <c r="BZ4676"/>
    </row>
    <row r="4677" spans="51:78" x14ac:dyDescent="0.25">
      <c r="AY4677"/>
      <c r="AZ4677"/>
      <c r="BL4677"/>
      <c r="BM4677"/>
      <c r="BZ4677"/>
    </row>
    <row r="4678" spans="51:78" x14ac:dyDescent="0.25">
      <c r="AY4678"/>
      <c r="AZ4678"/>
      <c r="BL4678"/>
      <c r="BM4678"/>
      <c r="BZ4678"/>
    </row>
    <row r="4679" spans="51:78" x14ac:dyDescent="0.25">
      <c r="AY4679"/>
      <c r="AZ4679"/>
      <c r="BL4679"/>
      <c r="BM4679"/>
      <c r="BZ4679"/>
    </row>
    <row r="4680" spans="51:78" x14ac:dyDescent="0.25">
      <c r="AY4680"/>
      <c r="AZ4680"/>
      <c r="BL4680"/>
      <c r="BM4680"/>
      <c r="BZ4680"/>
    </row>
    <row r="4681" spans="51:78" x14ac:dyDescent="0.25">
      <c r="AY4681"/>
      <c r="AZ4681"/>
      <c r="BL4681"/>
      <c r="BM4681"/>
      <c r="BZ4681"/>
    </row>
    <row r="4682" spans="51:78" x14ac:dyDescent="0.25">
      <c r="AY4682"/>
      <c r="AZ4682"/>
      <c r="BL4682"/>
      <c r="BM4682"/>
      <c r="BZ4682"/>
    </row>
    <row r="4683" spans="51:78" x14ac:dyDescent="0.25">
      <c r="AY4683"/>
      <c r="AZ4683"/>
      <c r="BL4683"/>
      <c r="BM4683"/>
      <c r="BZ4683"/>
    </row>
    <row r="4684" spans="51:78" x14ac:dyDescent="0.25">
      <c r="AY4684"/>
      <c r="AZ4684"/>
      <c r="BL4684"/>
      <c r="BM4684"/>
      <c r="BZ4684"/>
    </row>
    <row r="4685" spans="51:78" x14ac:dyDescent="0.25">
      <c r="AY4685"/>
      <c r="AZ4685"/>
      <c r="BL4685"/>
      <c r="BM4685"/>
      <c r="BZ4685"/>
    </row>
    <row r="4686" spans="51:78" x14ac:dyDescent="0.25">
      <c r="AY4686"/>
      <c r="AZ4686"/>
      <c r="BL4686"/>
      <c r="BM4686"/>
      <c r="BZ4686"/>
    </row>
    <row r="4687" spans="51:78" x14ac:dyDescent="0.25">
      <c r="AY4687"/>
      <c r="AZ4687"/>
      <c r="BL4687"/>
      <c r="BM4687"/>
      <c r="BZ4687"/>
    </row>
    <row r="4688" spans="51:78" x14ac:dyDescent="0.25">
      <c r="AY4688"/>
      <c r="AZ4688"/>
      <c r="BL4688"/>
      <c r="BM4688"/>
      <c r="BZ4688"/>
    </row>
    <row r="4689" spans="51:78" x14ac:dyDescent="0.25">
      <c r="AY4689"/>
      <c r="AZ4689"/>
      <c r="BL4689"/>
      <c r="BM4689"/>
      <c r="BZ4689"/>
    </row>
    <row r="4690" spans="51:78" x14ac:dyDescent="0.25">
      <c r="AY4690"/>
      <c r="AZ4690"/>
      <c r="BL4690"/>
      <c r="BM4690"/>
      <c r="BZ4690"/>
    </row>
    <row r="4691" spans="51:78" x14ac:dyDescent="0.25">
      <c r="AY4691"/>
      <c r="AZ4691"/>
      <c r="BL4691"/>
      <c r="BM4691"/>
      <c r="BZ4691"/>
    </row>
    <row r="4692" spans="51:78" x14ac:dyDescent="0.25">
      <c r="AY4692"/>
      <c r="AZ4692"/>
      <c r="BL4692"/>
      <c r="BM4692"/>
      <c r="BZ4692"/>
    </row>
    <row r="4693" spans="51:78" x14ac:dyDescent="0.25">
      <c r="AY4693"/>
      <c r="AZ4693"/>
      <c r="BL4693"/>
      <c r="BM4693"/>
      <c r="BZ4693"/>
    </row>
    <row r="4694" spans="51:78" x14ac:dyDescent="0.25">
      <c r="AY4694"/>
      <c r="AZ4694"/>
      <c r="BL4694"/>
      <c r="BM4694"/>
      <c r="BZ4694"/>
    </row>
    <row r="4695" spans="51:78" x14ac:dyDescent="0.25">
      <c r="AY4695"/>
      <c r="AZ4695"/>
      <c r="BL4695"/>
      <c r="BM4695"/>
      <c r="BZ4695"/>
    </row>
    <row r="4696" spans="51:78" x14ac:dyDescent="0.25">
      <c r="AY4696"/>
      <c r="AZ4696"/>
      <c r="BL4696"/>
      <c r="BM4696"/>
      <c r="BZ4696"/>
    </row>
    <row r="4697" spans="51:78" x14ac:dyDescent="0.25">
      <c r="AY4697"/>
      <c r="AZ4697"/>
      <c r="BL4697"/>
      <c r="BM4697"/>
      <c r="BZ4697"/>
    </row>
    <row r="4698" spans="51:78" x14ac:dyDescent="0.25">
      <c r="AY4698"/>
      <c r="AZ4698"/>
      <c r="BL4698"/>
      <c r="BM4698"/>
      <c r="BZ4698"/>
    </row>
    <row r="4699" spans="51:78" x14ac:dyDescent="0.25">
      <c r="AY4699"/>
      <c r="AZ4699"/>
      <c r="BL4699"/>
      <c r="BM4699"/>
      <c r="BZ4699"/>
    </row>
    <row r="4700" spans="51:78" x14ac:dyDescent="0.25">
      <c r="AY4700"/>
      <c r="AZ4700"/>
      <c r="BL4700"/>
      <c r="BM4700"/>
      <c r="BZ4700"/>
    </row>
    <row r="4701" spans="51:78" x14ac:dyDescent="0.25">
      <c r="AY4701"/>
      <c r="AZ4701"/>
      <c r="BL4701"/>
      <c r="BM4701"/>
      <c r="BZ4701"/>
    </row>
    <row r="4702" spans="51:78" x14ac:dyDescent="0.25">
      <c r="AY4702"/>
      <c r="AZ4702"/>
      <c r="BL4702"/>
      <c r="BM4702"/>
      <c r="BZ4702"/>
    </row>
    <row r="4703" spans="51:78" x14ac:dyDescent="0.25">
      <c r="AY4703"/>
      <c r="AZ4703"/>
      <c r="BL4703"/>
      <c r="BM4703"/>
      <c r="BZ4703"/>
    </row>
    <row r="4704" spans="51:78" x14ac:dyDescent="0.25">
      <c r="AY4704"/>
      <c r="AZ4704"/>
      <c r="BL4704"/>
      <c r="BM4704"/>
      <c r="BZ4704"/>
    </row>
    <row r="4705" spans="51:78" x14ac:dyDescent="0.25">
      <c r="AY4705"/>
      <c r="AZ4705"/>
      <c r="BL4705"/>
      <c r="BM4705"/>
      <c r="BZ4705"/>
    </row>
    <row r="4706" spans="51:78" x14ac:dyDescent="0.25">
      <c r="AY4706"/>
      <c r="AZ4706"/>
      <c r="BL4706"/>
      <c r="BM4706"/>
      <c r="BZ4706"/>
    </row>
    <row r="4707" spans="51:78" x14ac:dyDescent="0.25">
      <c r="AY4707"/>
      <c r="AZ4707"/>
      <c r="BL4707"/>
      <c r="BM4707"/>
      <c r="BZ4707"/>
    </row>
    <row r="4708" spans="51:78" x14ac:dyDescent="0.25">
      <c r="AY4708"/>
      <c r="AZ4708"/>
      <c r="BL4708"/>
      <c r="BM4708"/>
      <c r="BZ4708"/>
    </row>
    <row r="4709" spans="51:78" x14ac:dyDescent="0.25">
      <c r="AY4709"/>
      <c r="AZ4709"/>
      <c r="BL4709"/>
      <c r="BM4709"/>
      <c r="BZ4709"/>
    </row>
    <row r="4710" spans="51:78" x14ac:dyDescent="0.25">
      <c r="AY4710"/>
      <c r="AZ4710"/>
      <c r="BL4710"/>
      <c r="BM4710"/>
      <c r="BZ4710"/>
    </row>
    <row r="4711" spans="51:78" x14ac:dyDescent="0.25">
      <c r="AY4711"/>
      <c r="AZ4711"/>
      <c r="BL4711"/>
      <c r="BM4711"/>
      <c r="BZ4711"/>
    </row>
    <row r="4712" spans="51:78" x14ac:dyDescent="0.25">
      <c r="AY4712"/>
      <c r="AZ4712"/>
      <c r="BL4712"/>
      <c r="BM4712"/>
      <c r="BZ4712"/>
    </row>
    <row r="4713" spans="51:78" x14ac:dyDescent="0.25">
      <c r="AY4713"/>
      <c r="AZ4713"/>
      <c r="BL4713"/>
      <c r="BM4713"/>
      <c r="BZ4713"/>
    </row>
    <row r="4714" spans="51:78" x14ac:dyDescent="0.25">
      <c r="AY4714"/>
      <c r="AZ4714"/>
      <c r="BL4714"/>
      <c r="BM4714"/>
      <c r="BZ4714"/>
    </row>
    <row r="4715" spans="51:78" x14ac:dyDescent="0.25">
      <c r="AY4715"/>
      <c r="AZ4715"/>
      <c r="BL4715"/>
      <c r="BM4715"/>
      <c r="BZ4715"/>
    </row>
    <row r="4716" spans="51:78" x14ac:dyDescent="0.25">
      <c r="AY4716"/>
      <c r="AZ4716"/>
      <c r="BL4716"/>
      <c r="BM4716"/>
      <c r="BZ4716"/>
    </row>
    <row r="4717" spans="51:78" x14ac:dyDescent="0.25">
      <c r="AY4717"/>
      <c r="AZ4717"/>
      <c r="BL4717"/>
      <c r="BM4717"/>
      <c r="BZ4717"/>
    </row>
    <row r="4718" spans="51:78" x14ac:dyDescent="0.25">
      <c r="AY4718"/>
      <c r="AZ4718"/>
      <c r="BL4718"/>
      <c r="BM4718"/>
      <c r="BZ4718"/>
    </row>
    <row r="4719" spans="51:78" x14ac:dyDescent="0.25">
      <c r="AY4719"/>
      <c r="AZ4719"/>
      <c r="BL4719"/>
      <c r="BM4719"/>
      <c r="BZ4719"/>
    </row>
    <row r="4720" spans="51:78" x14ac:dyDescent="0.25">
      <c r="AY4720"/>
      <c r="AZ4720"/>
      <c r="BL4720"/>
      <c r="BM4720"/>
      <c r="BZ4720"/>
    </row>
    <row r="4721" spans="51:78" x14ac:dyDescent="0.25">
      <c r="AY4721"/>
      <c r="AZ4721"/>
      <c r="BL4721"/>
      <c r="BM4721"/>
      <c r="BZ4721"/>
    </row>
    <row r="4722" spans="51:78" x14ac:dyDescent="0.25">
      <c r="AY4722"/>
      <c r="AZ4722"/>
      <c r="BL4722"/>
      <c r="BM4722"/>
      <c r="BZ4722"/>
    </row>
    <row r="4723" spans="51:78" x14ac:dyDescent="0.25">
      <c r="AY4723"/>
      <c r="AZ4723"/>
      <c r="BL4723"/>
      <c r="BM4723"/>
      <c r="BZ4723"/>
    </row>
    <row r="4724" spans="51:78" x14ac:dyDescent="0.25">
      <c r="AY4724"/>
      <c r="AZ4724"/>
      <c r="BL4724"/>
      <c r="BM4724"/>
      <c r="BZ4724"/>
    </row>
    <row r="4725" spans="51:78" x14ac:dyDescent="0.25">
      <c r="AY4725"/>
      <c r="AZ4725"/>
      <c r="BL4725"/>
      <c r="BM4725"/>
      <c r="BZ4725"/>
    </row>
    <row r="4726" spans="51:78" x14ac:dyDescent="0.25">
      <c r="AY4726"/>
      <c r="AZ4726"/>
      <c r="BL4726"/>
      <c r="BM4726"/>
      <c r="BZ4726"/>
    </row>
    <row r="4727" spans="51:78" x14ac:dyDescent="0.25">
      <c r="AY4727"/>
      <c r="AZ4727"/>
      <c r="BL4727"/>
      <c r="BM4727"/>
      <c r="BZ4727"/>
    </row>
    <row r="4728" spans="51:78" x14ac:dyDescent="0.25">
      <c r="AY4728"/>
      <c r="AZ4728"/>
      <c r="BL4728"/>
      <c r="BM4728"/>
      <c r="BZ4728"/>
    </row>
    <row r="4729" spans="51:78" x14ac:dyDescent="0.25">
      <c r="AY4729"/>
      <c r="AZ4729"/>
      <c r="BL4729"/>
      <c r="BM4729"/>
      <c r="BZ4729"/>
    </row>
    <row r="4730" spans="51:78" x14ac:dyDescent="0.25">
      <c r="AY4730"/>
      <c r="AZ4730"/>
      <c r="BL4730"/>
      <c r="BM4730"/>
      <c r="BZ4730"/>
    </row>
    <row r="4731" spans="51:78" x14ac:dyDescent="0.25">
      <c r="AY4731"/>
      <c r="AZ4731"/>
      <c r="BL4731"/>
      <c r="BM4731"/>
      <c r="BZ4731"/>
    </row>
    <row r="4732" spans="51:78" x14ac:dyDescent="0.25">
      <c r="AY4732"/>
      <c r="AZ4732"/>
      <c r="BL4732"/>
      <c r="BM4732"/>
      <c r="BZ4732"/>
    </row>
    <row r="4733" spans="51:78" x14ac:dyDescent="0.25">
      <c r="AY4733"/>
      <c r="AZ4733"/>
      <c r="BL4733"/>
      <c r="BM4733"/>
      <c r="BZ4733"/>
    </row>
    <row r="4734" spans="51:78" x14ac:dyDescent="0.25">
      <c r="AY4734"/>
      <c r="AZ4734"/>
      <c r="BL4734"/>
      <c r="BM4734"/>
      <c r="BZ4734"/>
    </row>
    <row r="4735" spans="51:78" x14ac:dyDescent="0.25">
      <c r="AY4735"/>
      <c r="AZ4735"/>
      <c r="BL4735"/>
      <c r="BM4735"/>
      <c r="BZ4735"/>
    </row>
    <row r="4736" spans="51:78" x14ac:dyDescent="0.25">
      <c r="AY4736"/>
      <c r="AZ4736"/>
      <c r="BL4736"/>
      <c r="BM4736"/>
      <c r="BZ4736"/>
    </row>
    <row r="4737" spans="51:78" x14ac:dyDescent="0.25">
      <c r="AY4737"/>
      <c r="AZ4737"/>
      <c r="BL4737"/>
      <c r="BM4737"/>
      <c r="BZ4737"/>
    </row>
    <row r="4738" spans="51:78" x14ac:dyDescent="0.25">
      <c r="AY4738"/>
      <c r="AZ4738"/>
      <c r="BL4738"/>
      <c r="BM4738"/>
      <c r="BZ4738"/>
    </row>
    <row r="4739" spans="51:78" x14ac:dyDescent="0.25">
      <c r="AY4739"/>
      <c r="AZ4739"/>
      <c r="BL4739"/>
      <c r="BM4739"/>
      <c r="BZ4739"/>
    </row>
    <row r="4740" spans="51:78" x14ac:dyDescent="0.25">
      <c r="AY4740"/>
      <c r="AZ4740"/>
      <c r="BL4740"/>
      <c r="BM4740"/>
      <c r="BZ4740"/>
    </row>
    <row r="4741" spans="51:78" x14ac:dyDescent="0.25">
      <c r="AY4741"/>
      <c r="AZ4741"/>
      <c r="BL4741"/>
      <c r="BM4741"/>
      <c r="BZ4741"/>
    </row>
    <row r="4742" spans="51:78" x14ac:dyDescent="0.25">
      <c r="AY4742"/>
      <c r="AZ4742"/>
      <c r="BL4742"/>
      <c r="BM4742"/>
      <c r="BZ4742"/>
    </row>
    <row r="4743" spans="51:78" x14ac:dyDescent="0.25">
      <c r="AY4743"/>
      <c r="AZ4743"/>
      <c r="BL4743"/>
      <c r="BM4743"/>
      <c r="BZ4743"/>
    </row>
    <row r="4744" spans="51:78" x14ac:dyDescent="0.25">
      <c r="AY4744"/>
      <c r="AZ4744"/>
      <c r="BL4744"/>
      <c r="BM4744"/>
      <c r="BZ4744"/>
    </row>
    <row r="4745" spans="51:78" x14ac:dyDescent="0.25">
      <c r="AY4745"/>
      <c r="AZ4745"/>
      <c r="BL4745"/>
      <c r="BM4745"/>
      <c r="BZ4745"/>
    </row>
    <row r="4746" spans="51:78" x14ac:dyDescent="0.25">
      <c r="AY4746"/>
      <c r="AZ4746"/>
      <c r="BL4746"/>
      <c r="BM4746"/>
      <c r="BZ4746"/>
    </row>
    <row r="4747" spans="51:78" x14ac:dyDescent="0.25">
      <c r="AY4747"/>
      <c r="AZ4747"/>
      <c r="BL4747"/>
      <c r="BM4747"/>
      <c r="BZ4747"/>
    </row>
    <row r="4748" spans="51:78" x14ac:dyDescent="0.25">
      <c r="AY4748"/>
      <c r="AZ4748"/>
      <c r="BL4748"/>
      <c r="BM4748"/>
      <c r="BZ4748"/>
    </row>
    <row r="4749" spans="51:78" x14ac:dyDescent="0.25">
      <c r="AY4749"/>
      <c r="AZ4749"/>
      <c r="BL4749"/>
      <c r="BM4749"/>
      <c r="BZ4749"/>
    </row>
    <row r="4750" spans="51:78" x14ac:dyDescent="0.25">
      <c r="AY4750"/>
      <c r="AZ4750"/>
      <c r="BL4750"/>
      <c r="BM4750"/>
      <c r="BZ4750"/>
    </row>
    <row r="4751" spans="51:78" x14ac:dyDescent="0.25">
      <c r="AY4751"/>
      <c r="AZ4751"/>
      <c r="BL4751"/>
      <c r="BM4751"/>
      <c r="BZ4751"/>
    </row>
    <row r="4752" spans="51:78" x14ac:dyDescent="0.25">
      <c r="AY4752"/>
      <c r="AZ4752"/>
      <c r="BL4752"/>
      <c r="BM4752"/>
      <c r="BZ4752"/>
    </row>
    <row r="4753" spans="51:78" x14ac:dyDescent="0.25">
      <c r="AY4753"/>
      <c r="AZ4753"/>
      <c r="BL4753"/>
      <c r="BM4753"/>
      <c r="BZ4753"/>
    </row>
    <row r="4754" spans="51:78" x14ac:dyDescent="0.25">
      <c r="AY4754"/>
      <c r="AZ4754"/>
      <c r="BL4754"/>
      <c r="BM4754"/>
      <c r="BZ4754"/>
    </row>
    <row r="4755" spans="51:78" x14ac:dyDescent="0.25">
      <c r="AY4755"/>
      <c r="AZ4755"/>
      <c r="BL4755"/>
      <c r="BM4755"/>
      <c r="BZ4755"/>
    </row>
    <row r="4756" spans="51:78" x14ac:dyDescent="0.25">
      <c r="AY4756"/>
      <c r="AZ4756"/>
      <c r="BL4756"/>
      <c r="BM4756"/>
      <c r="BZ4756"/>
    </row>
    <row r="4757" spans="51:78" x14ac:dyDescent="0.25">
      <c r="AY4757"/>
      <c r="AZ4757"/>
      <c r="BL4757"/>
      <c r="BM4757"/>
      <c r="BZ4757"/>
    </row>
    <row r="4758" spans="51:78" x14ac:dyDescent="0.25">
      <c r="AY4758"/>
      <c r="AZ4758"/>
      <c r="BL4758"/>
      <c r="BM4758"/>
      <c r="BZ4758"/>
    </row>
    <row r="4759" spans="51:78" x14ac:dyDescent="0.25">
      <c r="AY4759"/>
      <c r="AZ4759"/>
      <c r="BL4759"/>
      <c r="BM4759"/>
      <c r="BZ4759"/>
    </row>
    <row r="4760" spans="51:78" x14ac:dyDescent="0.25">
      <c r="AY4760"/>
      <c r="AZ4760"/>
      <c r="BL4760"/>
      <c r="BM4760"/>
      <c r="BZ4760"/>
    </row>
    <row r="4761" spans="51:78" x14ac:dyDescent="0.25">
      <c r="AY4761"/>
      <c r="AZ4761"/>
      <c r="BL4761"/>
      <c r="BM4761"/>
      <c r="BZ4761"/>
    </row>
    <row r="4762" spans="51:78" x14ac:dyDescent="0.25">
      <c r="AY4762"/>
      <c r="AZ4762"/>
      <c r="BL4762"/>
      <c r="BM4762"/>
      <c r="BZ4762"/>
    </row>
    <row r="4763" spans="51:78" x14ac:dyDescent="0.25">
      <c r="AY4763"/>
      <c r="AZ4763"/>
      <c r="BL4763"/>
      <c r="BM4763"/>
      <c r="BZ4763"/>
    </row>
    <row r="4764" spans="51:78" x14ac:dyDescent="0.25">
      <c r="AY4764"/>
      <c r="AZ4764"/>
      <c r="BL4764"/>
      <c r="BM4764"/>
      <c r="BZ4764"/>
    </row>
    <row r="4765" spans="51:78" x14ac:dyDescent="0.25">
      <c r="AY4765"/>
      <c r="AZ4765"/>
      <c r="BL4765"/>
      <c r="BM4765"/>
      <c r="BZ4765"/>
    </row>
    <row r="4766" spans="51:78" x14ac:dyDescent="0.25">
      <c r="AY4766"/>
      <c r="AZ4766"/>
      <c r="BL4766"/>
      <c r="BM4766"/>
      <c r="BZ4766"/>
    </row>
    <row r="4767" spans="51:78" x14ac:dyDescent="0.25">
      <c r="AY4767"/>
      <c r="AZ4767"/>
      <c r="BL4767"/>
      <c r="BM4767"/>
      <c r="BZ4767"/>
    </row>
    <row r="4768" spans="51:78" x14ac:dyDescent="0.25">
      <c r="AY4768"/>
      <c r="AZ4768"/>
      <c r="BL4768"/>
      <c r="BM4768"/>
      <c r="BZ4768"/>
    </row>
    <row r="4769" spans="51:78" x14ac:dyDescent="0.25">
      <c r="AY4769"/>
      <c r="AZ4769"/>
      <c r="BL4769"/>
      <c r="BM4769"/>
      <c r="BZ4769"/>
    </row>
    <row r="4770" spans="51:78" x14ac:dyDescent="0.25">
      <c r="AY4770"/>
      <c r="AZ4770"/>
      <c r="BL4770"/>
      <c r="BM4770"/>
      <c r="BZ4770"/>
    </row>
    <row r="4771" spans="51:78" x14ac:dyDescent="0.25">
      <c r="AY4771"/>
      <c r="AZ4771"/>
      <c r="BL4771"/>
      <c r="BM4771"/>
      <c r="BZ4771"/>
    </row>
    <row r="4772" spans="51:78" x14ac:dyDescent="0.25">
      <c r="AY4772"/>
      <c r="AZ4772"/>
      <c r="BL4772"/>
      <c r="BM4772"/>
      <c r="BZ4772"/>
    </row>
    <row r="4773" spans="51:78" x14ac:dyDescent="0.25">
      <c r="AY4773"/>
      <c r="AZ4773"/>
      <c r="BL4773"/>
      <c r="BM4773"/>
      <c r="BZ4773"/>
    </row>
    <row r="4774" spans="51:78" x14ac:dyDescent="0.25">
      <c r="AY4774"/>
      <c r="AZ4774"/>
      <c r="BL4774"/>
      <c r="BM4774"/>
      <c r="BZ4774"/>
    </row>
    <row r="4775" spans="51:78" x14ac:dyDescent="0.25">
      <c r="AY4775"/>
      <c r="AZ4775"/>
      <c r="BL4775"/>
      <c r="BM4775"/>
      <c r="BZ4775"/>
    </row>
    <row r="4776" spans="51:78" x14ac:dyDescent="0.25">
      <c r="AY4776"/>
      <c r="AZ4776"/>
      <c r="BL4776"/>
      <c r="BM4776"/>
      <c r="BZ4776"/>
    </row>
    <row r="4777" spans="51:78" x14ac:dyDescent="0.25">
      <c r="AY4777"/>
      <c r="AZ4777"/>
      <c r="BL4777"/>
      <c r="BM4777"/>
      <c r="BZ4777"/>
    </row>
    <row r="4778" spans="51:78" x14ac:dyDescent="0.25">
      <c r="AY4778"/>
      <c r="AZ4778"/>
      <c r="BL4778"/>
      <c r="BM4778"/>
      <c r="BZ4778"/>
    </row>
    <row r="4779" spans="51:78" x14ac:dyDescent="0.25">
      <c r="AY4779"/>
      <c r="AZ4779"/>
      <c r="BL4779"/>
      <c r="BM4779"/>
      <c r="BZ4779"/>
    </row>
    <row r="4780" spans="51:78" x14ac:dyDescent="0.25">
      <c r="AY4780"/>
      <c r="AZ4780"/>
      <c r="BL4780"/>
      <c r="BM4780"/>
      <c r="BZ4780"/>
    </row>
    <row r="4781" spans="51:78" x14ac:dyDescent="0.25">
      <c r="AY4781"/>
      <c r="AZ4781"/>
      <c r="BL4781"/>
      <c r="BM4781"/>
      <c r="BZ4781"/>
    </row>
    <row r="4782" spans="51:78" x14ac:dyDescent="0.25">
      <c r="AY4782"/>
      <c r="AZ4782"/>
      <c r="BL4782"/>
      <c r="BM4782"/>
      <c r="BZ4782"/>
    </row>
    <row r="4783" spans="51:78" x14ac:dyDescent="0.25">
      <c r="AY4783"/>
      <c r="AZ4783"/>
      <c r="BL4783"/>
      <c r="BM4783"/>
      <c r="BZ4783"/>
    </row>
    <row r="4784" spans="51:78" x14ac:dyDescent="0.25">
      <c r="AY4784"/>
      <c r="AZ4784"/>
      <c r="BL4784"/>
      <c r="BM4784"/>
      <c r="BZ4784"/>
    </row>
    <row r="4785" spans="51:78" x14ac:dyDescent="0.25">
      <c r="AY4785"/>
      <c r="AZ4785"/>
      <c r="BL4785"/>
      <c r="BM4785"/>
      <c r="BZ4785"/>
    </row>
    <row r="4786" spans="51:78" x14ac:dyDescent="0.25">
      <c r="AY4786"/>
      <c r="AZ4786"/>
      <c r="BL4786"/>
      <c r="BM4786"/>
      <c r="BZ4786"/>
    </row>
    <row r="4787" spans="51:78" x14ac:dyDescent="0.25">
      <c r="AY4787"/>
      <c r="AZ4787"/>
      <c r="BL4787"/>
      <c r="BM4787"/>
      <c r="BZ4787"/>
    </row>
    <row r="4788" spans="51:78" x14ac:dyDescent="0.25">
      <c r="AY4788"/>
      <c r="AZ4788"/>
      <c r="BL4788"/>
      <c r="BM4788"/>
      <c r="BZ4788"/>
    </row>
    <row r="4789" spans="51:78" x14ac:dyDescent="0.25">
      <c r="AY4789"/>
      <c r="AZ4789"/>
      <c r="BL4789"/>
      <c r="BM4789"/>
      <c r="BZ4789"/>
    </row>
    <row r="4790" spans="51:78" x14ac:dyDescent="0.25">
      <c r="AY4790"/>
      <c r="AZ4790"/>
      <c r="BL4790"/>
      <c r="BM4790"/>
      <c r="BZ4790"/>
    </row>
    <row r="4791" spans="51:78" x14ac:dyDescent="0.25">
      <c r="AY4791"/>
      <c r="AZ4791"/>
      <c r="BL4791"/>
      <c r="BM4791"/>
      <c r="BZ4791"/>
    </row>
    <row r="4792" spans="51:78" x14ac:dyDescent="0.25">
      <c r="AY4792"/>
      <c r="AZ4792"/>
      <c r="BL4792"/>
      <c r="BM4792"/>
      <c r="BZ4792"/>
    </row>
    <row r="4793" spans="51:78" x14ac:dyDescent="0.25">
      <c r="AY4793"/>
      <c r="AZ4793"/>
      <c r="BL4793"/>
      <c r="BM4793"/>
      <c r="BZ4793"/>
    </row>
    <row r="4794" spans="51:78" x14ac:dyDescent="0.25">
      <c r="AY4794"/>
      <c r="AZ4794"/>
      <c r="BL4794"/>
      <c r="BM4794"/>
      <c r="BZ4794"/>
    </row>
    <row r="4795" spans="51:78" x14ac:dyDescent="0.25">
      <c r="AY4795"/>
      <c r="AZ4795"/>
      <c r="BL4795"/>
      <c r="BM4795"/>
      <c r="BZ4795"/>
    </row>
    <row r="4796" spans="51:78" x14ac:dyDescent="0.25">
      <c r="AY4796"/>
      <c r="AZ4796"/>
      <c r="BL4796"/>
      <c r="BM4796"/>
      <c r="BZ4796"/>
    </row>
    <row r="4797" spans="51:78" x14ac:dyDescent="0.25">
      <c r="AY4797"/>
      <c r="AZ4797"/>
      <c r="BL4797"/>
      <c r="BM4797"/>
      <c r="BZ4797"/>
    </row>
    <row r="4798" spans="51:78" x14ac:dyDescent="0.25">
      <c r="AY4798"/>
      <c r="AZ4798"/>
      <c r="BL4798"/>
      <c r="BM4798"/>
      <c r="BZ4798"/>
    </row>
    <row r="4799" spans="51:78" x14ac:dyDescent="0.25">
      <c r="AY4799"/>
      <c r="AZ4799"/>
      <c r="BL4799"/>
      <c r="BM4799"/>
      <c r="BZ4799"/>
    </row>
    <row r="4800" spans="51:78" x14ac:dyDescent="0.25">
      <c r="AY4800"/>
      <c r="AZ4800"/>
      <c r="BL4800"/>
      <c r="BM4800"/>
      <c r="BZ4800"/>
    </row>
    <row r="4801" spans="51:78" x14ac:dyDescent="0.25">
      <c r="AY4801"/>
      <c r="AZ4801"/>
      <c r="BL4801"/>
      <c r="BM4801"/>
      <c r="BZ4801"/>
    </row>
    <row r="4802" spans="51:78" x14ac:dyDescent="0.25">
      <c r="AY4802"/>
      <c r="AZ4802"/>
      <c r="BL4802"/>
      <c r="BM4802"/>
      <c r="BZ4802"/>
    </row>
    <row r="4803" spans="51:78" x14ac:dyDescent="0.25">
      <c r="AY4803"/>
      <c r="AZ4803"/>
      <c r="BL4803"/>
      <c r="BM4803"/>
      <c r="BZ4803"/>
    </row>
    <row r="4804" spans="51:78" x14ac:dyDescent="0.25">
      <c r="AY4804"/>
      <c r="AZ4804"/>
      <c r="BL4804"/>
      <c r="BM4804"/>
      <c r="BZ4804"/>
    </row>
    <row r="4805" spans="51:78" x14ac:dyDescent="0.25">
      <c r="AY4805"/>
      <c r="AZ4805"/>
      <c r="BL4805"/>
      <c r="BM4805"/>
      <c r="BZ4805"/>
    </row>
    <row r="4806" spans="51:78" x14ac:dyDescent="0.25">
      <c r="AY4806"/>
      <c r="AZ4806"/>
      <c r="BL4806"/>
      <c r="BM4806"/>
      <c r="BZ4806"/>
    </row>
    <row r="4807" spans="51:78" x14ac:dyDescent="0.25">
      <c r="AY4807"/>
      <c r="AZ4807"/>
      <c r="BL4807"/>
      <c r="BM4807"/>
      <c r="BZ4807"/>
    </row>
    <row r="4808" spans="51:78" x14ac:dyDescent="0.25">
      <c r="AY4808"/>
      <c r="AZ4808"/>
      <c r="BL4808"/>
      <c r="BM4808"/>
      <c r="BZ4808"/>
    </row>
    <row r="4809" spans="51:78" x14ac:dyDescent="0.25">
      <c r="AY4809"/>
      <c r="AZ4809"/>
      <c r="BL4809"/>
      <c r="BM4809"/>
      <c r="BZ4809"/>
    </row>
    <row r="4810" spans="51:78" x14ac:dyDescent="0.25">
      <c r="AY4810"/>
      <c r="AZ4810"/>
      <c r="BL4810"/>
      <c r="BM4810"/>
      <c r="BZ4810"/>
    </row>
    <row r="4811" spans="51:78" x14ac:dyDescent="0.25">
      <c r="AY4811"/>
      <c r="AZ4811"/>
      <c r="BL4811"/>
      <c r="BM4811"/>
      <c r="BZ4811"/>
    </row>
    <row r="4812" spans="51:78" x14ac:dyDescent="0.25">
      <c r="AY4812"/>
      <c r="AZ4812"/>
      <c r="BL4812"/>
      <c r="BM4812"/>
      <c r="BZ4812"/>
    </row>
    <row r="4813" spans="51:78" x14ac:dyDescent="0.25">
      <c r="AY4813"/>
      <c r="AZ4813"/>
      <c r="BL4813"/>
      <c r="BM4813"/>
      <c r="BZ4813"/>
    </row>
    <row r="4814" spans="51:78" x14ac:dyDescent="0.25">
      <c r="AY4814"/>
      <c r="AZ4814"/>
      <c r="BL4814"/>
      <c r="BM4814"/>
      <c r="BZ4814"/>
    </row>
    <row r="4815" spans="51:78" x14ac:dyDescent="0.25">
      <c r="AY4815"/>
      <c r="AZ4815"/>
      <c r="BL4815"/>
      <c r="BM4815"/>
      <c r="BZ4815"/>
    </row>
    <row r="4816" spans="51:78" x14ac:dyDescent="0.25">
      <c r="AY4816"/>
      <c r="AZ4816"/>
      <c r="BL4816"/>
      <c r="BM4816"/>
      <c r="BZ4816"/>
    </row>
    <row r="4817" spans="51:78" x14ac:dyDescent="0.25">
      <c r="AY4817"/>
      <c r="AZ4817"/>
      <c r="BL4817"/>
      <c r="BM4817"/>
      <c r="BZ4817"/>
    </row>
    <row r="4818" spans="51:78" x14ac:dyDescent="0.25">
      <c r="AY4818"/>
      <c r="AZ4818"/>
      <c r="BL4818"/>
      <c r="BM4818"/>
      <c r="BZ4818"/>
    </row>
    <row r="4819" spans="51:78" x14ac:dyDescent="0.25">
      <c r="AY4819"/>
      <c r="AZ4819"/>
      <c r="BL4819"/>
      <c r="BM4819"/>
      <c r="BZ4819"/>
    </row>
    <row r="4820" spans="51:78" x14ac:dyDescent="0.25">
      <c r="AY4820"/>
      <c r="AZ4820"/>
      <c r="BL4820"/>
      <c r="BM4820"/>
      <c r="BZ4820"/>
    </row>
    <row r="4821" spans="51:78" x14ac:dyDescent="0.25">
      <c r="AY4821"/>
      <c r="AZ4821"/>
      <c r="BL4821"/>
      <c r="BM4821"/>
      <c r="BZ4821"/>
    </row>
    <row r="4822" spans="51:78" x14ac:dyDescent="0.25">
      <c r="AY4822"/>
      <c r="AZ4822"/>
      <c r="BL4822"/>
      <c r="BM4822"/>
      <c r="BZ4822"/>
    </row>
    <row r="4823" spans="51:78" x14ac:dyDescent="0.25">
      <c r="AY4823"/>
      <c r="AZ4823"/>
      <c r="BL4823"/>
      <c r="BM4823"/>
      <c r="BZ4823"/>
    </row>
    <row r="4824" spans="51:78" x14ac:dyDescent="0.25">
      <c r="AY4824"/>
      <c r="AZ4824"/>
      <c r="BL4824"/>
      <c r="BM4824"/>
      <c r="BZ4824"/>
    </row>
    <row r="4825" spans="51:78" x14ac:dyDescent="0.25">
      <c r="AY4825"/>
      <c r="AZ4825"/>
      <c r="BL4825"/>
      <c r="BM4825"/>
      <c r="BZ4825"/>
    </row>
    <row r="4826" spans="51:78" x14ac:dyDescent="0.25">
      <c r="AY4826"/>
      <c r="AZ4826"/>
      <c r="BL4826"/>
      <c r="BM4826"/>
      <c r="BZ4826"/>
    </row>
    <row r="4827" spans="51:78" x14ac:dyDescent="0.25">
      <c r="AY4827"/>
      <c r="AZ4827"/>
      <c r="BL4827"/>
      <c r="BM4827"/>
      <c r="BZ4827"/>
    </row>
    <row r="4828" spans="51:78" x14ac:dyDescent="0.25">
      <c r="AY4828"/>
      <c r="AZ4828"/>
      <c r="BL4828"/>
      <c r="BM4828"/>
      <c r="BZ4828"/>
    </row>
    <row r="4829" spans="51:78" x14ac:dyDescent="0.25">
      <c r="AY4829"/>
      <c r="AZ4829"/>
      <c r="BL4829"/>
      <c r="BM4829"/>
      <c r="BZ4829"/>
    </row>
    <row r="4830" spans="51:78" x14ac:dyDescent="0.25">
      <c r="AY4830"/>
      <c r="AZ4830"/>
      <c r="BL4830"/>
      <c r="BM4830"/>
      <c r="BZ4830"/>
    </row>
    <row r="4831" spans="51:78" x14ac:dyDescent="0.25">
      <c r="AY4831"/>
      <c r="AZ4831"/>
      <c r="BL4831"/>
      <c r="BM4831"/>
      <c r="BZ4831"/>
    </row>
    <row r="4832" spans="51:78" x14ac:dyDescent="0.25">
      <c r="AY4832"/>
      <c r="AZ4832"/>
      <c r="BL4832"/>
      <c r="BM4832"/>
      <c r="BZ4832"/>
    </row>
    <row r="4833" spans="51:78" x14ac:dyDescent="0.25">
      <c r="AY4833"/>
      <c r="AZ4833"/>
      <c r="BL4833"/>
      <c r="BM4833"/>
      <c r="BZ4833"/>
    </row>
    <row r="4834" spans="51:78" x14ac:dyDescent="0.25">
      <c r="AY4834"/>
      <c r="AZ4834"/>
      <c r="BL4834"/>
      <c r="BM4834"/>
      <c r="BZ4834"/>
    </row>
    <row r="4835" spans="51:78" x14ac:dyDescent="0.25">
      <c r="AY4835"/>
      <c r="AZ4835"/>
      <c r="BL4835"/>
      <c r="BM4835"/>
      <c r="BZ4835"/>
    </row>
    <row r="4836" spans="51:78" x14ac:dyDescent="0.25">
      <c r="AY4836"/>
      <c r="AZ4836"/>
      <c r="BL4836"/>
      <c r="BM4836"/>
      <c r="BZ4836"/>
    </row>
    <row r="4837" spans="51:78" x14ac:dyDescent="0.25">
      <c r="AY4837"/>
      <c r="AZ4837"/>
      <c r="BL4837"/>
      <c r="BM4837"/>
      <c r="BZ4837"/>
    </row>
    <row r="4838" spans="51:78" x14ac:dyDescent="0.25">
      <c r="AY4838"/>
      <c r="AZ4838"/>
      <c r="BL4838"/>
      <c r="BM4838"/>
      <c r="BZ4838"/>
    </row>
    <row r="4839" spans="51:78" x14ac:dyDescent="0.25">
      <c r="AY4839"/>
      <c r="AZ4839"/>
      <c r="BL4839"/>
      <c r="BM4839"/>
      <c r="BZ4839"/>
    </row>
    <row r="4840" spans="51:78" x14ac:dyDescent="0.25">
      <c r="AY4840"/>
      <c r="AZ4840"/>
      <c r="BL4840"/>
      <c r="BM4840"/>
      <c r="BZ4840"/>
    </row>
    <row r="4841" spans="51:78" x14ac:dyDescent="0.25">
      <c r="AY4841"/>
      <c r="AZ4841"/>
      <c r="BL4841"/>
      <c r="BM4841"/>
      <c r="BZ4841"/>
    </row>
    <row r="4842" spans="51:78" x14ac:dyDescent="0.25">
      <c r="AY4842"/>
      <c r="AZ4842"/>
      <c r="BL4842"/>
      <c r="BM4842"/>
      <c r="BZ4842"/>
    </row>
    <row r="4843" spans="51:78" x14ac:dyDescent="0.25">
      <c r="AY4843"/>
      <c r="AZ4843"/>
      <c r="BL4843"/>
      <c r="BM4843"/>
      <c r="BZ4843"/>
    </row>
    <row r="4844" spans="51:78" x14ac:dyDescent="0.25">
      <c r="AY4844"/>
      <c r="AZ4844"/>
      <c r="BL4844"/>
      <c r="BM4844"/>
      <c r="BZ4844"/>
    </row>
    <row r="4845" spans="51:78" x14ac:dyDescent="0.25">
      <c r="AY4845"/>
      <c r="AZ4845"/>
      <c r="BL4845"/>
      <c r="BM4845"/>
      <c r="BZ4845"/>
    </row>
    <row r="4846" spans="51:78" x14ac:dyDescent="0.25">
      <c r="AY4846"/>
      <c r="AZ4846"/>
      <c r="BL4846"/>
      <c r="BM4846"/>
      <c r="BZ4846"/>
    </row>
    <row r="4847" spans="51:78" x14ac:dyDescent="0.25">
      <c r="AY4847"/>
      <c r="AZ4847"/>
      <c r="BL4847"/>
      <c r="BM4847"/>
      <c r="BZ4847"/>
    </row>
    <row r="4848" spans="51:78" x14ac:dyDescent="0.25">
      <c r="AY4848"/>
      <c r="AZ4848"/>
      <c r="BL4848"/>
      <c r="BM4848"/>
      <c r="BZ4848"/>
    </row>
    <row r="4849" spans="51:78" x14ac:dyDescent="0.25">
      <c r="AY4849"/>
      <c r="AZ4849"/>
      <c r="BL4849"/>
      <c r="BM4849"/>
      <c r="BZ4849"/>
    </row>
    <row r="4850" spans="51:78" x14ac:dyDescent="0.25">
      <c r="AY4850"/>
      <c r="AZ4850"/>
      <c r="BL4850"/>
      <c r="BM4850"/>
      <c r="BZ4850"/>
    </row>
    <row r="4851" spans="51:78" x14ac:dyDescent="0.25">
      <c r="AY4851"/>
      <c r="AZ4851"/>
      <c r="BL4851"/>
      <c r="BM4851"/>
      <c r="BZ4851"/>
    </row>
    <row r="4852" spans="51:78" x14ac:dyDescent="0.25">
      <c r="AY4852"/>
      <c r="AZ4852"/>
      <c r="BL4852"/>
      <c r="BM4852"/>
      <c r="BZ4852"/>
    </row>
    <row r="4853" spans="51:78" x14ac:dyDescent="0.25">
      <c r="AY4853"/>
      <c r="AZ4853"/>
      <c r="BL4853"/>
      <c r="BM4853"/>
      <c r="BZ4853"/>
    </row>
    <row r="4854" spans="51:78" x14ac:dyDescent="0.25">
      <c r="AY4854"/>
      <c r="AZ4854"/>
      <c r="BL4854"/>
      <c r="BM4854"/>
      <c r="BZ4854"/>
    </row>
    <row r="4855" spans="51:78" x14ac:dyDescent="0.25">
      <c r="AY4855"/>
      <c r="AZ4855"/>
      <c r="BL4855"/>
      <c r="BM4855"/>
      <c r="BZ4855"/>
    </row>
    <row r="4856" spans="51:78" x14ac:dyDescent="0.25">
      <c r="AY4856"/>
      <c r="AZ4856"/>
      <c r="BL4856"/>
      <c r="BM4856"/>
      <c r="BZ4856"/>
    </row>
    <row r="4857" spans="51:78" x14ac:dyDescent="0.25">
      <c r="AY4857"/>
      <c r="AZ4857"/>
      <c r="BL4857"/>
      <c r="BM4857"/>
      <c r="BZ4857"/>
    </row>
    <row r="4858" spans="51:78" x14ac:dyDescent="0.25">
      <c r="AY4858"/>
      <c r="AZ4858"/>
      <c r="BL4858"/>
      <c r="BM4858"/>
      <c r="BZ4858"/>
    </row>
    <row r="4859" spans="51:78" x14ac:dyDescent="0.25">
      <c r="AY4859"/>
      <c r="AZ4859"/>
      <c r="BL4859"/>
      <c r="BM4859"/>
      <c r="BZ4859"/>
    </row>
    <row r="4860" spans="51:78" x14ac:dyDescent="0.25">
      <c r="AY4860"/>
      <c r="AZ4860"/>
      <c r="BL4860"/>
      <c r="BM4860"/>
      <c r="BZ4860"/>
    </row>
    <row r="4861" spans="51:78" x14ac:dyDescent="0.25">
      <c r="AY4861"/>
      <c r="AZ4861"/>
      <c r="BL4861"/>
      <c r="BM4861"/>
      <c r="BZ4861"/>
    </row>
    <row r="4862" spans="51:78" x14ac:dyDescent="0.25">
      <c r="AY4862"/>
      <c r="AZ4862"/>
      <c r="BL4862"/>
      <c r="BM4862"/>
      <c r="BZ4862"/>
    </row>
    <row r="4863" spans="51:78" x14ac:dyDescent="0.25">
      <c r="AY4863"/>
      <c r="AZ4863"/>
      <c r="BL4863"/>
      <c r="BM4863"/>
      <c r="BZ4863"/>
    </row>
    <row r="4864" spans="51:78" x14ac:dyDescent="0.25">
      <c r="AY4864"/>
      <c r="AZ4864"/>
      <c r="BL4864"/>
      <c r="BM4864"/>
      <c r="BZ4864"/>
    </row>
    <row r="4865" spans="51:78" x14ac:dyDescent="0.25">
      <c r="AY4865"/>
      <c r="AZ4865"/>
      <c r="BL4865"/>
      <c r="BM4865"/>
      <c r="BZ4865"/>
    </row>
    <row r="4866" spans="51:78" x14ac:dyDescent="0.25">
      <c r="AY4866"/>
      <c r="AZ4866"/>
      <c r="BL4866"/>
      <c r="BM4866"/>
      <c r="BZ4866"/>
    </row>
    <row r="4867" spans="51:78" x14ac:dyDescent="0.25">
      <c r="AY4867"/>
      <c r="AZ4867"/>
      <c r="BL4867"/>
      <c r="BM4867"/>
      <c r="BZ4867"/>
    </row>
    <row r="4868" spans="51:78" x14ac:dyDescent="0.25">
      <c r="AY4868"/>
      <c r="AZ4868"/>
      <c r="BL4868"/>
      <c r="BM4868"/>
      <c r="BZ4868"/>
    </row>
    <row r="4869" spans="51:78" x14ac:dyDescent="0.25">
      <c r="AY4869"/>
      <c r="AZ4869"/>
      <c r="BL4869"/>
      <c r="BM4869"/>
      <c r="BZ4869"/>
    </row>
    <row r="4870" spans="51:78" x14ac:dyDescent="0.25">
      <c r="AY4870"/>
      <c r="AZ4870"/>
      <c r="BL4870"/>
      <c r="BM4870"/>
      <c r="BZ4870"/>
    </row>
    <row r="4871" spans="51:78" x14ac:dyDescent="0.25">
      <c r="AY4871"/>
      <c r="AZ4871"/>
      <c r="BL4871"/>
      <c r="BM4871"/>
      <c r="BZ4871"/>
    </row>
    <row r="4872" spans="51:78" x14ac:dyDescent="0.25">
      <c r="AY4872"/>
      <c r="AZ4872"/>
      <c r="BL4872"/>
      <c r="BM4872"/>
      <c r="BZ4872"/>
    </row>
    <row r="4873" spans="51:78" x14ac:dyDescent="0.25">
      <c r="AY4873"/>
      <c r="AZ4873"/>
      <c r="BL4873"/>
      <c r="BM4873"/>
      <c r="BZ4873"/>
    </row>
    <row r="4874" spans="51:78" x14ac:dyDescent="0.25">
      <c r="AY4874"/>
      <c r="AZ4874"/>
      <c r="BL4874"/>
      <c r="BM4874"/>
      <c r="BZ4874"/>
    </row>
    <row r="4875" spans="51:78" x14ac:dyDescent="0.25">
      <c r="AY4875"/>
      <c r="AZ4875"/>
      <c r="BL4875"/>
      <c r="BM4875"/>
      <c r="BZ4875"/>
    </row>
    <row r="4876" spans="51:78" x14ac:dyDescent="0.25">
      <c r="AY4876"/>
      <c r="AZ4876"/>
      <c r="BL4876"/>
      <c r="BM4876"/>
      <c r="BZ4876"/>
    </row>
    <row r="4877" spans="51:78" x14ac:dyDescent="0.25">
      <c r="AY4877"/>
      <c r="AZ4877"/>
      <c r="BL4877"/>
      <c r="BM4877"/>
      <c r="BZ4877"/>
    </row>
    <row r="4878" spans="51:78" x14ac:dyDescent="0.25">
      <c r="AY4878"/>
      <c r="AZ4878"/>
      <c r="BL4878"/>
      <c r="BM4878"/>
      <c r="BZ4878"/>
    </row>
    <row r="4879" spans="51:78" x14ac:dyDescent="0.25">
      <c r="AY4879"/>
      <c r="AZ4879"/>
      <c r="BL4879"/>
      <c r="BM4879"/>
      <c r="BZ4879"/>
    </row>
    <row r="4880" spans="51:78" x14ac:dyDescent="0.25">
      <c r="AY4880"/>
      <c r="AZ4880"/>
      <c r="BL4880"/>
      <c r="BM4880"/>
      <c r="BZ4880"/>
    </row>
    <row r="4881" spans="51:78" x14ac:dyDescent="0.25">
      <c r="AY4881"/>
      <c r="AZ4881"/>
      <c r="BL4881"/>
      <c r="BM4881"/>
      <c r="BZ4881"/>
    </row>
    <row r="4882" spans="51:78" x14ac:dyDescent="0.25">
      <c r="AY4882"/>
      <c r="AZ4882"/>
      <c r="BL4882"/>
      <c r="BM4882"/>
      <c r="BZ4882"/>
    </row>
    <row r="4883" spans="51:78" x14ac:dyDescent="0.25">
      <c r="AY4883"/>
      <c r="AZ4883"/>
      <c r="BL4883"/>
      <c r="BM4883"/>
      <c r="BZ4883"/>
    </row>
    <row r="4884" spans="51:78" x14ac:dyDescent="0.25">
      <c r="AY4884"/>
      <c r="AZ4884"/>
      <c r="BL4884"/>
      <c r="BM4884"/>
      <c r="BZ4884"/>
    </row>
    <row r="4885" spans="51:78" x14ac:dyDescent="0.25">
      <c r="AY4885"/>
      <c r="AZ4885"/>
      <c r="BL4885"/>
      <c r="BM4885"/>
      <c r="BZ4885"/>
    </row>
    <row r="4886" spans="51:78" x14ac:dyDescent="0.25">
      <c r="AY4886"/>
      <c r="AZ4886"/>
      <c r="BL4886"/>
      <c r="BM4886"/>
      <c r="BZ4886"/>
    </row>
    <row r="4887" spans="51:78" x14ac:dyDescent="0.25">
      <c r="AY4887"/>
      <c r="AZ4887"/>
      <c r="BL4887"/>
      <c r="BM4887"/>
      <c r="BZ4887"/>
    </row>
    <row r="4888" spans="51:78" x14ac:dyDescent="0.25">
      <c r="AY4888"/>
      <c r="AZ4888"/>
      <c r="BL4888"/>
      <c r="BM4888"/>
      <c r="BZ4888"/>
    </row>
    <row r="4889" spans="51:78" x14ac:dyDescent="0.25">
      <c r="AY4889"/>
      <c r="AZ4889"/>
      <c r="BL4889"/>
      <c r="BM4889"/>
      <c r="BZ4889"/>
    </row>
    <row r="4890" spans="51:78" x14ac:dyDescent="0.25">
      <c r="AY4890"/>
      <c r="AZ4890"/>
      <c r="BL4890"/>
      <c r="BM4890"/>
      <c r="BZ4890"/>
    </row>
    <row r="4891" spans="51:78" x14ac:dyDescent="0.25">
      <c r="AY4891"/>
      <c r="AZ4891"/>
      <c r="BL4891"/>
      <c r="BM4891"/>
      <c r="BZ4891"/>
    </row>
    <row r="4892" spans="51:78" x14ac:dyDescent="0.25">
      <c r="AY4892"/>
      <c r="AZ4892"/>
      <c r="BL4892"/>
      <c r="BM4892"/>
      <c r="BZ4892"/>
    </row>
    <row r="4893" spans="51:78" x14ac:dyDescent="0.25">
      <c r="AY4893"/>
      <c r="AZ4893"/>
      <c r="BL4893"/>
      <c r="BM4893"/>
      <c r="BZ4893"/>
    </row>
    <row r="4894" spans="51:78" x14ac:dyDescent="0.25">
      <c r="AY4894"/>
      <c r="AZ4894"/>
      <c r="BL4894"/>
      <c r="BM4894"/>
      <c r="BZ4894"/>
    </row>
    <row r="4895" spans="51:78" x14ac:dyDescent="0.25">
      <c r="AY4895"/>
      <c r="AZ4895"/>
      <c r="BL4895"/>
      <c r="BM4895"/>
      <c r="BZ4895"/>
    </row>
    <row r="4896" spans="51:78" x14ac:dyDescent="0.25">
      <c r="AY4896"/>
      <c r="AZ4896"/>
      <c r="BL4896"/>
      <c r="BM4896"/>
      <c r="BZ4896"/>
    </row>
    <row r="4897" spans="51:78" x14ac:dyDescent="0.25">
      <c r="AY4897"/>
      <c r="AZ4897"/>
      <c r="BL4897"/>
      <c r="BM4897"/>
      <c r="BZ4897"/>
    </row>
    <row r="4898" spans="51:78" x14ac:dyDescent="0.25">
      <c r="AY4898"/>
      <c r="AZ4898"/>
      <c r="BL4898"/>
      <c r="BM4898"/>
      <c r="BZ4898"/>
    </row>
    <row r="4899" spans="51:78" x14ac:dyDescent="0.25">
      <c r="AY4899"/>
      <c r="AZ4899"/>
      <c r="BL4899"/>
      <c r="BM4899"/>
      <c r="BZ4899"/>
    </row>
    <row r="4900" spans="51:78" x14ac:dyDescent="0.25">
      <c r="AY4900"/>
      <c r="AZ4900"/>
      <c r="BL4900"/>
      <c r="BM4900"/>
      <c r="BZ4900"/>
    </row>
    <row r="4901" spans="51:78" x14ac:dyDescent="0.25">
      <c r="AY4901"/>
      <c r="AZ4901"/>
      <c r="BL4901"/>
      <c r="BM4901"/>
      <c r="BZ4901"/>
    </row>
    <row r="4902" spans="51:78" x14ac:dyDescent="0.25">
      <c r="AY4902"/>
      <c r="AZ4902"/>
      <c r="BL4902"/>
      <c r="BM4902"/>
      <c r="BZ4902"/>
    </row>
    <row r="4903" spans="51:78" x14ac:dyDescent="0.25">
      <c r="AY4903"/>
      <c r="AZ4903"/>
      <c r="BL4903"/>
      <c r="BM4903"/>
      <c r="BZ4903"/>
    </row>
    <row r="4904" spans="51:78" x14ac:dyDescent="0.25">
      <c r="AY4904"/>
      <c r="AZ4904"/>
      <c r="BL4904"/>
      <c r="BM4904"/>
      <c r="BZ4904"/>
    </row>
    <row r="4905" spans="51:78" x14ac:dyDescent="0.25">
      <c r="AY4905"/>
      <c r="AZ4905"/>
      <c r="BL4905"/>
      <c r="BM4905"/>
      <c r="BZ4905"/>
    </row>
    <row r="4906" spans="51:78" x14ac:dyDescent="0.25">
      <c r="AY4906"/>
      <c r="AZ4906"/>
      <c r="BL4906"/>
      <c r="BM4906"/>
      <c r="BZ4906"/>
    </row>
    <row r="4907" spans="51:78" x14ac:dyDescent="0.25">
      <c r="AY4907"/>
      <c r="AZ4907"/>
      <c r="BL4907"/>
      <c r="BM4907"/>
      <c r="BZ4907"/>
    </row>
    <row r="4908" spans="51:78" x14ac:dyDescent="0.25">
      <c r="AY4908"/>
      <c r="AZ4908"/>
      <c r="BL4908"/>
      <c r="BM4908"/>
      <c r="BZ4908"/>
    </row>
    <row r="4909" spans="51:78" x14ac:dyDescent="0.25">
      <c r="AY4909"/>
      <c r="AZ4909"/>
      <c r="BL4909"/>
      <c r="BM4909"/>
      <c r="BZ4909"/>
    </row>
    <row r="4910" spans="51:78" x14ac:dyDescent="0.25">
      <c r="AY4910"/>
      <c r="AZ4910"/>
      <c r="BL4910"/>
      <c r="BM4910"/>
      <c r="BZ4910"/>
    </row>
    <row r="4911" spans="51:78" x14ac:dyDescent="0.25">
      <c r="AY4911"/>
      <c r="AZ4911"/>
      <c r="BL4911"/>
      <c r="BM4911"/>
      <c r="BZ4911"/>
    </row>
    <row r="4912" spans="51:78" x14ac:dyDescent="0.25">
      <c r="AY4912"/>
      <c r="AZ4912"/>
      <c r="BL4912"/>
      <c r="BM4912"/>
      <c r="BZ4912"/>
    </row>
    <row r="4913" spans="51:78" x14ac:dyDescent="0.25">
      <c r="AY4913"/>
      <c r="AZ4913"/>
      <c r="BL4913"/>
      <c r="BM4913"/>
      <c r="BZ4913"/>
    </row>
    <row r="4914" spans="51:78" x14ac:dyDescent="0.25">
      <c r="AY4914"/>
      <c r="AZ4914"/>
      <c r="BL4914"/>
      <c r="BM4914"/>
      <c r="BZ4914"/>
    </row>
    <row r="4915" spans="51:78" x14ac:dyDescent="0.25">
      <c r="AY4915"/>
      <c r="AZ4915"/>
      <c r="BL4915"/>
      <c r="BM4915"/>
      <c r="BZ4915"/>
    </row>
    <row r="4916" spans="51:78" x14ac:dyDescent="0.25">
      <c r="AY4916"/>
      <c r="AZ4916"/>
      <c r="BL4916"/>
      <c r="BM4916"/>
      <c r="BZ4916"/>
    </row>
    <row r="4917" spans="51:78" x14ac:dyDescent="0.25">
      <c r="AY4917"/>
      <c r="AZ4917"/>
      <c r="BL4917"/>
      <c r="BM4917"/>
      <c r="BZ4917"/>
    </row>
    <row r="4918" spans="51:78" x14ac:dyDescent="0.25">
      <c r="AY4918"/>
      <c r="AZ4918"/>
      <c r="BL4918"/>
      <c r="BM4918"/>
      <c r="BZ4918"/>
    </row>
    <row r="4919" spans="51:78" x14ac:dyDescent="0.25">
      <c r="AY4919"/>
      <c r="AZ4919"/>
      <c r="BL4919"/>
      <c r="BM4919"/>
      <c r="BZ4919"/>
    </row>
    <row r="4920" spans="51:78" x14ac:dyDescent="0.25">
      <c r="AY4920"/>
      <c r="AZ4920"/>
      <c r="BL4920"/>
      <c r="BM4920"/>
      <c r="BZ4920"/>
    </row>
    <row r="4921" spans="51:78" x14ac:dyDescent="0.25">
      <c r="AY4921"/>
      <c r="AZ4921"/>
      <c r="BL4921"/>
      <c r="BM4921"/>
      <c r="BZ4921"/>
    </row>
    <row r="4922" spans="51:78" x14ac:dyDescent="0.25">
      <c r="AY4922"/>
      <c r="AZ4922"/>
      <c r="BL4922"/>
      <c r="BM4922"/>
      <c r="BZ4922"/>
    </row>
    <row r="4923" spans="51:78" x14ac:dyDescent="0.25">
      <c r="AY4923"/>
      <c r="AZ4923"/>
      <c r="BL4923"/>
      <c r="BM4923"/>
      <c r="BZ4923"/>
    </row>
    <row r="4924" spans="51:78" x14ac:dyDescent="0.25">
      <c r="AY4924"/>
      <c r="AZ4924"/>
      <c r="BL4924"/>
      <c r="BM4924"/>
      <c r="BZ4924"/>
    </row>
    <row r="4925" spans="51:78" x14ac:dyDescent="0.25">
      <c r="AY4925"/>
      <c r="AZ4925"/>
      <c r="BL4925"/>
      <c r="BM4925"/>
      <c r="BZ4925"/>
    </row>
    <row r="4926" spans="51:78" x14ac:dyDescent="0.25">
      <c r="AY4926"/>
      <c r="AZ4926"/>
      <c r="BL4926"/>
      <c r="BM4926"/>
      <c r="BZ4926"/>
    </row>
    <row r="4927" spans="51:78" x14ac:dyDescent="0.25">
      <c r="AY4927"/>
      <c r="AZ4927"/>
      <c r="BL4927"/>
      <c r="BM4927"/>
      <c r="BZ4927"/>
    </row>
    <row r="4928" spans="51:78" x14ac:dyDescent="0.25">
      <c r="AY4928"/>
      <c r="AZ4928"/>
      <c r="BL4928"/>
      <c r="BM4928"/>
      <c r="BZ4928"/>
    </row>
    <row r="4929" spans="51:78" x14ac:dyDescent="0.25">
      <c r="AY4929"/>
      <c r="AZ4929"/>
      <c r="BL4929"/>
      <c r="BM4929"/>
      <c r="BZ4929"/>
    </row>
    <row r="4930" spans="51:78" x14ac:dyDescent="0.25">
      <c r="AY4930"/>
      <c r="AZ4930"/>
      <c r="BL4930"/>
      <c r="BM4930"/>
      <c r="BZ4930"/>
    </row>
    <row r="4931" spans="51:78" x14ac:dyDescent="0.25">
      <c r="AY4931"/>
      <c r="AZ4931"/>
      <c r="BL4931"/>
      <c r="BM4931"/>
      <c r="BZ4931"/>
    </row>
    <row r="4932" spans="51:78" x14ac:dyDescent="0.25">
      <c r="AY4932"/>
      <c r="AZ4932"/>
      <c r="BL4932"/>
      <c r="BM4932"/>
      <c r="BZ4932"/>
    </row>
    <row r="4933" spans="51:78" x14ac:dyDescent="0.25">
      <c r="AY4933"/>
      <c r="AZ4933"/>
      <c r="BL4933"/>
      <c r="BM4933"/>
      <c r="BZ4933"/>
    </row>
    <row r="4934" spans="51:78" x14ac:dyDescent="0.25">
      <c r="AY4934"/>
      <c r="AZ4934"/>
      <c r="BL4934"/>
      <c r="BM4934"/>
      <c r="BZ4934"/>
    </row>
    <row r="4935" spans="51:78" x14ac:dyDescent="0.25">
      <c r="AY4935"/>
      <c r="AZ4935"/>
      <c r="BL4935"/>
      <c r="BM4935"/>
      <c r="BZ4935"/>
    </row>
    <row r="4936" spans="51:78" x14ac:dyDescent="0.25">
      <c r="AY4936"/>
      <c r="AZ4936"/>
      <c r="BL4936"/>
      <c r="BM4936"/>
      <c r="BZ4936"/>
    </row>
    <row r="4937" spans="51:78" x14ac:dyDescent="0.25">
      <c r="AY4937"/>
      <c r="AZ4937"/>
      <c r="BL4937"/>
      <c r="BM4937"/>
      <c r="BZ4937"/>
    </row>
    <row r="4938" spans="51:78" x14ac:dyDescent="0.25">
      <c r="AY4938"/>
      <c r="AZ4938"/>
      <c r="BL4938"/>
      <c r="BM4938"/>
      <c r="BZ4938"/>
    </row>
    <row r="4939" spans="51:78" x14ac:dyDescent="0.25">
      <c r="AY4939"/>
      <c r="AZ4939"/>
      <c r="BL4939"/>
      <c r="BM4939"/>
      <c r="BZ4939"/>
    </row>
    <row r="4940" spans="51:78" x14ac:dyDescent="0.25">
      <c r="AY4940"/>
      <c r="AZ4940"/>
      <c r="BL4940"/>
      <c r="BM4940"/>
      <c r="BZ4940"/>
    </row>
    <row r="4941" spans="51:78" x14ac:dyDescent="0.25">
      <c r="AY4941"/>
      <c r="AZ4941"/>
      <c r="BL4941"/>
      <c r="BM4941"/>
      <c r="BZ4941"/>
    </row>
    <row r="4942" spans="51:78" x14ac:dyDescent="0.25">
      <c r="AY4942"/>
      <c r="AZ4942"/>
      <c r="BL4942"/>
      <c r="BM4942"/>
      <c r="BZ4942"/>
    </row>
    <row r="4943" spans="51:78" x14ac:dyDescent="0.25">
      <c r="AY4943"/>
      <c r="AZ4943"/>
      <c r="BL4943"/>
      <c r="BM4943"/>
      <c r="BZ4943"/>
    </row>
    <row r="4944" spans="51:78" x14ac:dyDescent="0.25">
      <c r="AY4944"/>
      <c r="AZ4944"/>
      <c r="BL4944"/>
      <c r="BM4944"/>
      <c r="BZ4944"/>
    </row>
    <row r="4945" spans="51:78" x14ac:dyDescent="0.25">
      <c r="AY4945"/>
      <c r="AZ4945"/>
      <c r="BL4945"/>
      <c r="BM4945"/>
      <c r="BZ4945"/>
    </row>
    <row r="4946" spans="51:78" x14ac:dyDescent="0.25">
      <c r="AY4946"/>
      <c r="AZ4946"/>
      <c r="BL4946"/>
      <c r="BM4946"/>
      <c r="BZ4946"/>
    </row>
    <row r="4947" spans="51:78" x14ac:dyDescent="0.25">
      <c r="AY4947"/>
      <c r="AZ4947"/>
      <c r="BL4947"/>
      <c r="BM4947"/>
      <c r="BZ4947"/>
    </row>
    <row r="4948" spans="51:78" x14ac:dyDescent="0.25">
      <c r="AY4948"/>
      <c r="AZ4948"/>
      <c r="BL4948"/>
      <c r="BM4948"/>
      <c r="BZ4948"/>
    </row>
    <row r="4949" spans="51:78" x14ac:dyDescent="0.25">
      <c r="AY4949"/>
      <c r="AZ4949"/>
      <c r="BL4949"/>
      <c r="BM4949"/>
      <c r="BZ4949"/>
    </row>
    <row r="4950" spans="51:78" x14ac:dyDescent="0.25">
      <c r="AY4950"/>
      <c r="AZ4950"/>
      <c r="BL4950"/>
      <c r="BM4950"/>
      <c r="BZ4950"/>
    </row>
    <row r="4951" spans="51:78" x14ac:dyDescent="0.25">
      <c r="AY4951"/>
      <c r="AZ4951"/>
      <c r="BL4951"/>
      <c r="BM4951"/>
      <c r="BZ4951"/>
    </row>
    <row r="4952" spans="51:78" x14ac:dyDescent="0.25">
      <c r="AY4952"/>
      <c r="AZ4952"/>
      <c r="BL4952"/>
      <c r="BM4952"/>
      <c r="BZ4952"/>
    </row>
    <row r="4953" spans="51:78" x14ac:dyDescent="0.25">
      <c r="AY4953"/>
      <c r="AZ4953"/>
      <c r="BL4953"/>
      <c r="BM4953"/>
      <c r="BZ4953"/>
    </row>
    <row r="4954" spans="51:78" x14ac:dyDescent="0.25">
      <c r="AY4954"/>
      <c r="AZ4954"/>
      <c r="BL4954"/>
      <c r="BM4954"/>
      <c r="BZ4954"/>
    </row>
    <row r="4955" spans="51:78" x14ac:dyDescent="0.25">
      <c r="AY4955"/>
      <c r="AZ4955"/>
      <c r="BL4955"/>
      <c r="BM4955"/>
      <c r="BZ4955"/>
    </row>
    <row r="4956" spans="51:78" x14ac:dyDescent="0.25">
      <c r="AY4956"/>
      <c r="AZ4956"/>
      <c r="BL4956"/>
      <c r="BM4956"/>
      <c r="BZ4956"/>
    </row>
    <row r="4957" spans="51:78" x14ac:dyDescent="0.25">
      <c r="AY4957"/>
      <c r="AZ4957"/>
      <c r="BL4957"/>
      <c r="BM4957"/>
      <c r="BZ4957"/>
    </row>
    <row r="4958" spans="51:78" x14ac:dyDescent="0.25">
      <c r="AY4958"/>
      <c r="AZ4958"/>
      <c r="BL4958"/>
      <c r="BM4958"/>
      <c r="BZ4958"/>
    </row>
    <row r="4959" spans="51:78" x14ac:dyDescent="0.25">
      <c r="AY4959"/>
      <c r="AZ4959"/>
      <c r="BL4959"/>
      <c r="BM4959"/>
      <c r="BZ4959"/>
    </row>
    <row r="4960" spans="51:78" x14ac:dyDescent="0.25">
      <c r="AY4960"/>
      <c r="AZ4960"/>
      <c r="BL4960"/>
      <c r="BM4960"/>
      <c r="BZ4960"/>
    </row>
    <row r="4961" spans="51:78" x14ac:dyDescent="0.25">
      <c r="AY4961"/>
      <c r="AZ4961"/>
      <c r="BL4961"/>
      <c r="BM4961"/>
      <c r="BZ4961"/>
    </row>
    <row r="4962" spans="51:78" x14ac:dyDescent="0.25">
      <c r="AY4962"/>
      <c r="AZ4962"/>
      <c r="BL4962"/>
      <c r="BM4962"/>
      <c r="BZ4962"/>
    </row>
    <row r="4963" spans="51:78" x14ac:dyDescent="0.25">
      <c r="AY4963"/>
      <c r="AZ4963"/>
      <c r="BL4963"/>
      <c r="BM4963"/>
      <c r="BZ4963"/>
    </row>
    <row r="4964" spans="51:78" x14ac:dyDescent="0.25">
      <c r="AY4964"/>
      <c r="AZ4964"/>
      <c r="BL4964"/>
      <c r="BM4964"/>
      <c r="BZ4964"/>
    </row>
    <row r="4965" spans="51:78" x14ac:dyDescent="0.25">
      <c r="AY4965"/>
      <c r="AZ4965"/>
      <c r="BL4965"/>
      <c r="BM4965"/>
      <c r="BZ4965"/>
    </row>
    <row r="4966" spans="51:78" x14ac:dyDescent="0.25">
      <c r="AY4966"/>
      <c r="AZ4966"/>
      <c r="BL4966"/>
      <c r="BM4966"/>
      <c r="BZ4966"/>
    </row>
    <row r="4967" spans="51:78" x14ac:dyDescent="0.25">
      <c r="AY4967"/>
      <c r="AZ4967"/>
      <c r="BL4967"/>
      <c r="BM4967"/>
      <c r="BZ4967"/>
    </row>
    <row r="4968" spans="51:78" x14ac:dyDescent="0.25">
      <c r="AY4968"/>
      <c r="AZ4968"/>
      <c r="BL4968"/>
      <c r="BM4968"/>
      <c r="BZ4968"/>
    </row>
    <row r="4969" spans="51:78" x14ac:dyDescent="0.25">
      <c r="AY4969"/>
      <c r="AZ4969"/>
      <c r="BL4969"/>
      <c r="BM4969"/>
      <c r="BZ4969"/>
    </row>
    <row r="4970" spans="51:78" x14ac:dyDescent="0.25">
      <c r="AY4970"/>
      <c r="AZ4970"/>
      <c r="BL4970"/>
      <c r="BM4970"/>
      <c r="BZ4970"/>
    </row>
    <row r="4971" spans="51:78" x14ac:dyDescent="0.25">
      <c r="AY4971"/>
      <c r="AZ4971"/>
      <c r="BL4971"/>
      <c r="BM4971"/>
      <c r="BZ4971"/>
    </row>
    <row r="4972" spans="51:78" x14ac:dyDescent="0.25">
      <c r="AY4972"/>
      <c r="AZ4972"/>
      <c r="BL4972"/>
      <c r="BM4972"/>
      <c r="BZ4972"/>
    </row>
    <row r="4973" spans="51:78" x14ac:dyDescent="0.25">
      <c r="AY4973"/>
      <c r="AZ4973"/>
      <c r="BL4973"/>
      <c r="BM4973"/>
      <c r="BZ4973"/>
    </row>
    <row r="4974" spans="51:78" x14ac:dyDescent="0.25">
      <c r="AY4974"/>
      <c r="AZ4974"/>
      <c r="BL4974"/>
      <c r="BM4974"/>
      <c r="BZ4974"/>
    </row>
    <row r="4975" spans="51:78" x14ac:dyDescent="0.25">
      <c r="AY4975"/>
      <c r="AZ4975"/>
      <c r="BL4975"/>
      <c r="BM4975"/>
      <c r="BZ4975"/>
    </row>
    <row r="4976" spans="51:78" x14ac:dyDescent="0.25">
      <c r="AY4976"/>
      <c r="AZ4976"/>
      <c r="BL4976"/>
      <c r="BM4976"/>
      <c r="BZ4976"/>
    </row>
    <row r="4977" spans="51:78" x14ac:dyDescent="0.25">
      <c r="AY4977"/>
      <c r="AZ4977"/>
      <c r="BL4977"/>
      <c r="BM4977"/>
      <c r="BZ4977"/>
    </row>
    <row r="4978" spans="51:78" x14ac:dyDescent="0.25">
      <c r="AY4978"/>
      <c r="AZ4978"/>
      <c r="BL4978"/>
      <c r="BM4978"/>
      <c r="BZ4978"/>
    </row>
    <row r="4979" spans="51:78" x14ac:dyDescent="0.25">
      <c r="AY4979"/>
      <c r="AZ4979"/>
      <c r="BL4979"/>
      <c r="BM4979"/>
      <c r="BZ4979"/>
    </row>
    <row r="4980" spans="51:78" x14ac:dyDescent="0.25">
      <c r="AY4980"/>
      <c r="AZ4980"/>
      <c r="BL4980"/>
      <c r="BM4980"/>
      <c r="BZ4980"/>
    </row>
    <row r="4981" spans="51:78" x14ac:dyDescent="0.25">
      <c r="AY4981"/>
      <c r="AZ4981"/>
      <c r="BL4981"/>
      <c r="BM4981"/>
      <c r="BZ4981"/>
    </row>
    <row r="4982" spans="51:78" x14ac:dyDescent="0.25">
      <c r="AY4982"/>
      <c r="AZ4982"/>
      <c r="BL4982"/>
      <c r="BM4982"/>
      <c r="BZ4982"/>
    </row>
    <row r="4983" spans="51:78" x14ac:dyDescent="0.25">
      <c r="AY4983"/>
      <c r="AZ4983"/>
      <c r="BL4983"/>
      <c r="BM4983"/>
      <c r="BZ4983"/>
    </row>
    <row r="4984" spans="51:78" x14ac:dyDescent="0.25">
      <c r="AY4984"/>
      <c r="AZ4984"/>
      <c r="BL4984"/>
      <c r="BM4984"/>
      <c r="BZ4984"/>
    </row>
    <row r="4985" spans="51:78" x14ac:dyDescent="0.25">
      <c r="AY4985"/>
      <c r="AZ4985"/>
      <c r="BL4985"/>
      <c r="BM4985"/>
      <c r="BZ4985"/>
    </row>
    <row r="4986" spans="51:78" x14ac:dyDescent="0.25">
      <c r="AY4986"/>
      <c r="AZ4986"/>
      <c r="BL4986"/>
      <c r="BM4986"/>
      <c r="BZ4986"/>
    </row>
    <row r="4987" spans="51:78" x14ac:dyDescent="0.25">
      <c r="AY4987"/>
      <c r="AZ4987"/>
      <c r="BL4987"/>
      <c r="BM4987"/>
      <c r="BZ4987"/>
    </row>
    <row r="4988" spans="51:78" x14ac:dyDescent="0.25">
      <c r="AY4988"/>
      <c r="AZ4988"/>
      <c r="BL4988"/>
      <c r="BM4988"/>
      <c r="BZ4988"/>
    </row>
    <row r="4989" spans="51:78" x14ac:dyDescent="0.25">
      <c r="AY4989"/>
      <c r="AZ4989"/>
      <c r="BL4989"/>
      <c r="BM4989"/>
      <c r="BZ4989"/>
    </row>
    <row r="4990" spans="51:78" x14ac:dyDescent="0.25">
      <c r="AY4990"/>
      <c r="AZ4990"/>
      <c r="BL4990"/>
      <c r="BM4990"/>
      <c r="BZ4990"/>
    </row>
    <row r="4991" spans="51:78" x14ac:dyDescent="0.25">
      <c r="AY4991"/>
      <c r="AZ4991"/>
      <c r="BL4991"/>
      <c r="BM4991"/>
      <c r="BZ4991"/>
    </row>
    <row r="4992" spans="51:78" x14ac:dyDescent="0.25">
      <c r="AY4992"/>
      <c r="AZ4992"/>
      <c r="BL4992"/>
      <c r="BM4992"/>
      <c r="BZ4992"/>
    </row>
    <row r="4993" spans="51:78" x14ac:dyDescent="0.25">
      <c r="AY4993"/>
      <c r="AZ4993"/>
      <c r="BL4993"/>
      <c r="BM4993"/>
      <c r="BZ4993"/>
    </row>
    <row r="4994" spans="51:78" x14ac:dyDescent="0.25">
      <c r="AY4994"/>
      <c r="AZ4994"/>
      <c r="BL4994"/>
      <c r="BM4994"/>
      <c r="BZ4994"/>
    </row>
    <row r="4995" spans="51:78" x14ac:dyDescent="0.25">
      <c r="AY4995"/>
      <c r="AZ4995"/>
      <c r="BL4995"/>
      <c r="BM4995"/>
      <c r="BZ4995"/>
    </row>
    <row r="4996" spans="51:78" x14ac:dyDescent="0.25">
      <c r="AY4996"/>
      <c r="AZ4996"/>
      <c r="BL4996"/>
      <c r="BM4996"/>
      <c r="BZ4996"/>
    </row>
    <row r="4997" spans="51:78" x14ac:dyDescent="0.25">
      <c r="AY4997"/>
      <c r="AZ4997"/>
      <c r="BL4997"/>
      <c r="BM4997"/>
      <c r="BZ4997"/>
    </row>
    <row r="4998" spans="51:78" x14ac:dyDescent="0.25">
      <c r="AY4998"/>
      <c r="AZ4998"/>
      <c r="BL4998"/>
      <c r="BM4998"/>
      <c r="BZ4998"/>
    </row>
    <row r="4999" spans="51:78" x14ac:dyDescent="0.25">
      <c r="AY4999"/>
      <c r="AZ4999"/>
      <c r="BL4999"/>
      <c r="BM4999"/>
      <c r="BZ4999"/>
    </row>
    <row r="5000" spans="51:78" x14ac:dyDescent="0.25">
      <c r="AY5000"/>
      <c r="AZ5000"/>
      <c r="BL5000"/>
      <c r="BM5000"/>
      <c r="BZ5000"/>
    </row>
    <row r="5001" spans="51:78" x14ac:dyDescent="0.25">
      <c r="AY5001"/>
      <c r="AZ5001"/>
      <c r="BL5001"/>
      <c r="BM5001"/>
      <c r="BZ5001"/>
    </row>
    <row r="5002" spans="51:78" x14ac:dyDescent="0.25">
      <c r="AY5002"/>
      <c r="AZ5002"/>
      <c r="BL5002"/>
      <c r="BM5002"/>
      <c r="BZ5002"/>
    </row>
    <row r="5003" spans="51:78" x14ac:dyDescent="0.25">
      <c r="AY5003"/>
      <c r="AZ5003"/>
      <c r="BL5003"/>
      <c r="BM5003"/>
      <c r="BZ5003"/>
    </row>
    <row r="5004" spans="51:78" x14ac:dyDescent="0.25">
      <c r="AY5004"/>
      <c r="AZ5004"/>
      <c r="BL5004"/>
      <c r="BM5004"/>
      <c r="BZ5004"/>
    </row>
    <row r="5005" spans="51:78" x14ac:dyDescent="0.25">
      <c r="AY5005"/>
      <c r="AZ5005"/>
      <c r="BL5005"/>
      <c r="BM5005"/>
      <c r="BZ5005"/>
    </row>
    <row r="5006" spans="51:78" x14ac:dyDescent="0.25">
      <c r="AY5006"/>
      <c r="AZ5006"/>
      <c r="BL5006"/>
      <c r="BM5006"/>
      <c r="BZ5006"/>
    </row>
    <row r="5007" spans="51:78" x14ac:dyDescent="0.25">
      <c r="AY5007"/>
      <c r="AZ5007"/>
      <c r="BL5007"/>
      <c r="BM5007"/>
      <c r="BZ5007"/>
    </row>
    <row r="5008" spans="51:78" x14ac:dyDescent="0.25">
      <c r="AY5008"/>
      <c r="AZ5008"/>
      <c r="BL5008"/>
      <c r="BM5008"/>
      <c r="BZ5008"/>
    </row>
    <row r="5009" spans="51:78" x14ac:dyDescent="0.25">
      <c r="AY5009"/>
      <c r="AZ5009"/>
      <c r="BL5009"/>
      <c r="BM5009"/>
      <c r="BZ5009"/>
    </row>
    <row r="5010" spans="51:78" x14ac:dyDescent="0.25">
      <c r="AY5010"/>
      <c r="AZ5010"/>
      <c r="BL5010"/>
      <c r="BM5010"/>
      <c r="BZ5010"/>
    </row>
    <row r="5011" spans="51:78" x14ac:dyDescent="0.25">
      <c r="AY5011"/>
      <c r="AZ5011"/>
      <c r="BL5011"/>
      <c r="BM5011"/>
      <c r="BZ5011"/>
    </row>
    <row r="5012" spans="51:78" x14ac:dyDescent="0.25">
      <c r="AY5012"/>
      <c r="AZ5012"/>
      <c r="BL5012"/>
      <c r="BM5012"/>
      <c r="BZ5012"/>
    </row>
    <row r="5013" spans="51:78" x14ac:dyDescent="0.25">
      <c r="AY5013"/>
      <c r="AZ5013"/>
      <c r="BL5013"/>
      <c r="BM5013"/>
      <c r="BZ5013"/>
    </row>
    <row r="5014" spans="51:78" x14ac:dyDescent="0.25">
      <c r="AY5014"/>
      <c r="AZ5014"/>
      <c r="BL5014"/>
      <c r="BM5014"/>
      <c r="BZ5014"/>
    </row>
    <row r="5015" spans="51:78" x14ac:dyDescent="0.25">
      <c r="AY5015"/>
      <c r="AZ5015"/>
      <c r="BL5015"/>
      <c r="BM5015"/>
      <c r="BZ5015"/>
    </row>
    <row r="5016" spans="51:78" x14ac:dyDescent="0.25">
      <c r="AY5016"/>
      <c r="AZ5016"/>
      <c r="BL5016"/>
      <c r="BM5016"/>
      <c r="BZ5016"/>
    </row>
    <row r="5017" spans="51:78" x14ac:dyDescent="0.25">
      <c r="AY5017"/>
      <c r="AZ5017"/>
      <c r="BL5017"/>
      <c r="BM5017"/>
      <c r="BZ5017"/>
    </row>
    <row r="5018" spans="51:78" x14ac:dyDescent="0.25">
      <c r="AY5018"/>
      <c r="AZ5018"/>
      <c r="BL5018"/>
      <c r="BM5018"/>
      <c r="BZ5018"/>
    </row>
    <row r="5019" spans="51:78" x14ac:dyDescent="0.25">
      <c r="AY5019"/>
      <c r="AZ5019"/>
      <c r="BL5019"/>
      <c r="BM5019"/>
      <c r="BZ5019"/>
    </row>
    <row r="5020" spans="51:78" x14ac:dyDescent="0.25">
      <c r="AY5020"/>
      <c r="AZ5020"/>
      <c r="BL5020"/>
      <c r="BM5020"/>
      <c r="BZ5020"/>
    </row>
    <row r="5021" spans="51:78" x14ac:dyDescent="0.25">
      <c r="AY5021"/>
      <c r="AZ5021"/>
      <c r="BL5021"/>
      <c r="BM5021"/>
      <c r="BZ5021"/>
    </row>
    <row r="5022" spans="51:78" x14ac:dyDescent="0.25">
      <c r="AY5022"/>
      <c r="AZ5022"/>
      <c r="BL5022"/>
      <c r="BM5022"/>
      <c r="BZ5022"/>
    </row>
    <row r="5023" spans="51:78" x14ac:dyDescent="0.25">
      <c r="AY5023"/>
      <c r="AZ5023"/>
      <c r="BL5023"/>
      <c r="BM5023"/>
      <c r="BZ5023"/>
    </row>
    <row r="5024" spans="51:78" x14ac:dyDescent="0.25">
      <c r="AY5024"/>
      <c r="AZ5024"/>
      <c r="BL5024"/>
      <c r="BM5024"/>
      <c r="BZ5024"/>
    </row>
    <row r="5025" spans="51:78" x14ac:dyDescent="0.25">
      <c r="AY5025"/>
      <c r="AZ5025"/>
      <c r="BL5025"/>
      <c r="BM5025"/>
      <c r="BZ5025"/>
    </row>
    <row r="5026" spans="51:78" x14ac:dyDescent="0.25">
      <c r="AY5026"/>
      <c r="AZ5026"/>
      <c r="BL5026"/>
      <c r="BM5026"/>
      <c r="BZ5026"/>
    </row>
    <row r="5027" spans="51:78" x14ac:dyDescent="0.25">
      <c r="AY5027"/>
      <c r="AZ5027"/>
      <c r="BL5027"/>
      <c r="BM5027"/>
      <c r="BZ5027"/>
    </row>
    <row r="5028" spans="51:78" x14ac:dyDescent="0.25">
      <c r="AY5028"/>
      <c r="AZ5028"/>
      <c r="BL5028"/>
      <c r="BM5028"/>
      <c r="BZ5028"/>
    </row>
    <row r="5029" spans="51:78" x14ac:dyDescent="0.25">
      <c r="AY5029"/>
      <c r="AZ5029"/>
      <c r="BL5029"/>
      <c r="BM5029"/>
      <c r="BZ5029"/>
    </row>
    <row r="5030" spans="51:78" x14ac:dyDescent="0.25">
      <c r="AY5030"/>
      <c r="AZ5030"/>
      <c r="BL5030"/>
      <c r="BM5030"/>
      <c r="BZ5030"/>
    </row>
    <row r="5031" spans="51:78" x14ac:dyDescent="0.25">
      <c r="AY5031"/>
      <c r="AZ5031"/>
      <c r="BL5031"/>
      <c r="BM5031"/>
      <c r="BZ5031"/>
    </row>
    <row r="5032" spans="51:78" x14ac:dyDescent="0.25">
      <c r="AY5032"/>
      <c r="AZ5032"/>
      <c r="BL5032"/>
      <c r="BM5032"/>
      <c r="BZ5032"/>
    </row>
    <row r="5033" spans="51:78" x14ac:dyDescent="0.25">
      <c r="AY5033"/>
      <c r="AZ5033"/>
      <c r="BL5033"/>
      <c r="BM5033"/>
      <c r="BZ5033"/>
    </row>
    <row r="5034" spans="51:78" x14ac:dyDescent="0.25">
      <c r="AY5034"/>
      <c r="AZ5034"/>
      <c r="BL5034"/>
      <c r="BM5034"/>
      <c r="BZ5034"/>
    </row>
    <row r="5035" spans="51:78" x14ac:dyDescent="0.25">
      <c r="AY5035"/>
      <c r="AZ5035"/>
      <c r="BL5035"/>
      <c r="BM5035"/>
      <c r="BZ5035"/>
    </row>
    <row r="5036" spans="51:78" x14ac:dyDescent="0.25">
      <c r="AY5036"/>
      <c r="AZ5036"/>
      <c r="BL5036"/>
      <c r="BM5036"/>
      <c r="BZ5036"/>
    </row>
    <row r="5037" spans="51:78" x14ac:dyDescent="0.25">
      <c r="AY5037"/>
      <c r="AZ5037"/>
      <c r="BL5037"/>
      <c r="BM5037"/>
      <c r="BZ5037"/>
    </row>
    <row r="5038" spans="51:78" x14ac:dyDescent="0.25">
      <c r="AY5038"/>
      <c r="AZ5038"/>
      <c r="BL5038"/>
      <c r="BM5038"/>
      <c r="BZ5038"/>
    </row>
    <row r="5039" spans="51:78" x14ac:dyDescent="0.25">
      <c r="AY5039"/>
      <c r="AZ5039"/>
      <c r="BL5039"/>
      <c r="BM5039"/>
      <c r="BZ5039"/>
    </row>
    <row r="5040" spans="51:78" x14ac:dyDescent="0.25">
      <c r="AY5040"/>
      <c r="AZ5040"/>
      <c r="BL5040"/>
      <c r="BM5040"/>
      <c r="BZ5040"/>
    </row>
    <row r="5041" spans="51:78" x14ac:dyDescent="0.25">
      <c r="AY5041"/>
      <c r="AZ5041"/>
      <c r="BL5041"/>
      <c r="BM5041"/>
      <c r="BZ5041"/>
    </row>
    <row r="5042" spans="51:78" x14ac:dyDescent="0.25">
      <c r="AY5042"/>
      <c r="AZ5042"/>
      <c r="BL5042"/>
      <c r="BM5042"/>
      <c r="BZ5042"/>
    </row>
    <row r="5043" spans="51:78" x14ac:dyDescent="0.25">
      <c r="AY5043"/>
      <c r="AZ5043"/>
      <c r="BL5043"/>
      <c r="BM5043"/>
      <c r="BZ5043"/>
    </row>
    <row r="5044" spans="51:78" x14ac:dyDescent="0.25">
      <c r="AY5044"/>
      <c r="AZ5044"/>
      <c r="BL5044"/>
      <c r="BM5044"/>
      <c r="BZ5044"/>
    </row>
    <row r="5045" spans="51:78" x14ac:dyDescent="0.25">
      <c r="AY5045"/>
      <c r="AZ5045"/>
      <c r="BL5045"/>
      <c r="BM5045"/>
      <c r="BZ5045"/>
    </row>
    <row r="5046" spans="51:78" x14ac:dyDescent="0.25">
      <c r="AY5046"/>
      <c r="AZ5046"/>
      <c r="BL5046"/>
      <c r="BM5046"/>
      <c r="BZ5046"/>
    </row>
    <row r="5047" spans="51:78" x14ac:dyDescent="0.25">
      <c r="AY5047"/>
      <c r="AZ5047"/>
      <c r="BL5047"/>
      <c r="BM5047"/>
      <c r="BZ5047"/>
    </row>
    <row r="5048" spans="51:78" x14ac:dyDescent="0.25">
      <c r="AY5048"/>
      <c r="AZ5048"/>
      <c r="BL5048"/>
      <c r="BM5048"/>
      <c r="BZ5048"/>
    </row>
    <row r="5049" spans="51:78" x14ac:dyDescent="0.25">
      <c r="AY5049"/>
      <c r="AZ5049"/>
      <c r="BL5049"/>
      <c r="BM5049"/>
      <c r="BZ5049"/>
    </row>
    <row r="5050" spans="51:78" x14ac:dyDescent="0.25">
      <c r="AY5050"/>
      <c r="AZ5050"/>
      <c r="BL5050"/>
      <c r="BM5050"/>
      <c r="BZ5050"/>
    </row>
    <row r="5051" spans="51:78" x14ac:dyDescent="0.25">
      <c r="AY5051"/>
      <c r="AZ5051"/>
      <c r="BL5051"/>
      <c r="BM5051"/>
      <c r="BZ5051"/>
    </row>
    <row r="5052" spans="51:78" x14ac:dyDescent="0.25">
      <c r="AY5052"/>
      <c r="AZ5052"/>
      <c r="BL5052"/>
      <c r="BM5052"/>
      <c r="BZ5052"/>
    </row>
    <row r="5053" spans="51:78" x14ac:dyDescent="0.25">
      <c r="AY5053"/>
      <c r="AZ5053"/>
      <c r="BL5053"/>
      <c r="BM5053"/>
      <c r="BZ5053"/>
    </row>
    <row r="5054" spans="51:78" x14ac:dyDescent="0.25">
      <c r="AY5054"/>
      <c r="AZ5054"/>
      <c r="BL5054"/>
      <c r="BM5054"/>
      <c r="BZ5054"/>
    </row>
    <row r="5055" spans="51:78" x14ac:dyDescent="0.25">
      <c r="AY5055"/>
      <c r="AZ5055"/>
      <c r="BL5055"/>
      <c r="BM5055"/>
      <c r="BZ5055"/>
    </row>
    <row r="5056" spans="51:78" x14ac:dyDescent="0.25">
      <c r="AY5056"/>
      <c r="AZ5056"/>
      <c r="BL5056"/>
      <c r="BM5056"/>
      <c r="BZ5056"/>
    </row>
    <row r="5057" spans="51:78" x14ac:dyDescent="0.25">
      <c r="AY5057"/>
      <c r="AZ5057"/>
      <c r="BL5057"/>
      <c r="BM5057"/>
      <c r="BZ5057"/>
    </row>
    <row r="5058" spans="51:78" x14ac:dyDescent="0.25">
      <c r="AY5058"/>
      <c r="AZ5058"/>
      <c r="BL5058"/>
      <c r="BM5058"/>
      <c r="BZ5058"/>
    </row>
    <row r="5059" spans="51:78" x14ac:dyDescent="0.25">
      <c r="AY5059"/>
      <c r="AZ5059"/>
      <c r="BL5059"/>
      <c r="BM5059"/>
      <c r="BZ5059"/>
    </row>
    <row r="5060" spans="51:78" x14ac:dyDescent="0.25">
      <c r="AY5060"/>
      <c r="AZ5060"/>
      <c r="BL5060"/>
      <c r="BM5060"/>
      <c r="BZ5060"/>
    </row>
    <row r="5061" spans="51:78" x14ac:dyDescent="0.25">
      <c r="AY5061"/>
      <c r="AZ5061"/>
      <c r="BL5061"/>
      <c r="BM5061"/>
      <c r="BZ5061"/>
    </row>
    <row r="5062" spans="51:78" x14ac:dyDescent="0.25">
      <c r="AY5062"/>
      <c r="AZ5062"/>
      <c r="BL5062"/>
      <c r="BM5062"/>
      <c r="BZ5062"/>
    </row>
    <row r="5063" spans="51:78" x14ac:dyDescent="0.25">
      <c r="AY5063"/>
      <c r="AZ5063"/>
      <c r="BL5063"/>
      <c r="BM5063"/>
      <c r="BZ5063"/>
    </row>
    <row r="5064" spans="51:78" x14ac:dyDescent="0.25">
      <c r="AY5064"/>
      <c r="AZ5064"/>
      <c r="BL5064"/>
      <c r="BM5064"/>
      <c r="BZ5064"/>
    </row>
    <row r="5065" spans="51:78" x14ac:dyDescent="0.25">
      <c r="AY5065"/>
      <c r="AZ5065"/>
      <c r="BL5065"/>
      <c r="BM5065"/>
      <c r="BZ5065"/>
    </row>
    <row r="5066" spans="51:78" x14ac:dyDescent="0.25">
      <c r="AY5066"/>
      <c r="AZ5066"/>
      <c r="BL5066"/>
      <c r="BM5066"/>
      <c r="BZ5066"/>
    </row>
    <row r="5067" spans="51:78" x14ac:dyDescent="0.25">
      <c r="AY5067"/>
      <c r="AZ5067"/>
      <c r="BL5067"/>
      <c r="BM5067"/>
      <c r="BZ5067"/>
    </row>
    <row r="5068" spans="51:78" x14ac:dyDescent="0.25">
      <c r="AY5068"/>
      <c r="AZ5068"/>
      <c r="BL5068"/>
      <c r="BM5068"/>
      <c r="BZ5068"/>
    </row>
    <row r="5069" spans="51:78" x14ac:dyDescent="0.25">
      <c r="AY5069"/>
      <c r="AZ5069"/>
      <c r="BL5069"/>
      <c r="BM5069"/>
      <c r="BZ5069"/>
    </row>
    <row r="5070" spans="51:78" x14ac:dyDescent="0.25">
      <c r="AY5070"/>
      <c r="AZ5070"/>
      <c r="BL5070"/>
      <c r="BM5070"/>
      <c r="BZ5070"/>
    </row>
    <row r="5071" spans="51:78" x14ac:dyDescent="0.25">
      <c r="AY5071"/>
      <c r="AZ5071"/>
      <c r="BL5071"/>
      <c r="BM5071"/>
      <c r="BZ5071"/>
    </row>
    <row r="5072" spans="51:78" x14ac:dyDescent="0.25">
      <c r="AY5072"/>
      <c r="AZ5072"/>
      <c r="BL5072"/>
      <c r="BM5072"/>
      <c r="BZ5072"/>
    </row>
    <row r="5073" spans="51:78" x14ac:dyDescent="0.25">
      <c r="AY5073"/>
      <c r="AZ5073"/>
      <c r="BL5073"/>
      <c r="BM5073"/>
      <c r="BZ5073"/>
    </row>
    <row r="5074" spans="51:78" x14ac:dyDescent="0.25">
      <c r="AY5074"/>
      <c r="AZ5074"/>
      <c r="BL5074"/>
      <c r="BM5074"/>
      <c r="BZ5074"/>
    </row>
    <row r="5075" spans="51:78" x14ac:dyDescent="0.25">
      <c r="AY5075"/>
      <c r="AZ5075"/>
      <c r="BL5075"/>
      <c r="BM5075"/>
      <c r="BZ5075"/>
    </row>
    <row r="5076" spans="51:78" x14ac:dyDescent="0.25">
      <c r="AY5076"/>
      <c r="AZ5076"/>
      <c r="BL5076"/>
      <c r="BM5076"/>
      <c r="BZ5076"/>
    </row>
    <row r="5077" spans="51:78" x14ac:dyDescent="0.25">
      <c r="AY5077"/>
      <c r="AZ5077"/>
      <c r="BL5077"/>
      <c r="BM5077"/>
      <c r="BZ5077"/>
    </row>
    <row r="5078" spans="51:78" x14ac:dyDescent="0.25">
      <c r="AY5078"/>
      <c r="AZ5078"/>
      <c r="BL5078"/>
      <c r="BM5078"/>
      <c r="BZ5078"/>
    </row>
    <row r="5079" spans="51:78" x14ac:dyDescent="0.25">
      <c r="AY5079"/>
      <c r="AZ5079"/>
      <c r="BL5079"/>
      <c r="BM5079"/>
      <c r="BZ5079"/>
    </row>
    <row r="5080" spans="51:78" x14ac:dyDescent="0.25">
      <c r="AY5080"/>
      <c r="AZ5080"/>
      <c r="BL5080"/>
      <c r="BM5080"/>
      <c r="BZ5080"/>
    </row>
    <row r="5081" spans="51:78" x14ac:dyDescent="0.25">
      <c r="AY5081"/>
      <c r="AZ5081"/>
      <c r="BL5081"/>
      <c r="BM5081"/>
      <c r="BZ5081"/>
    </row>
    <row r="5082" spans="51:78" x14ac:dyDescent="0.25">
      <c r="AY5082"/>
      <c r="AZ5082"/>
      <c r="BL5082"/>
      <c r="BM5082"/>
      <c r="BZ5082"/>
    </row>
    <row r="5083" spans="51:78" x14ac:dyDescent="0.25">
      <c r="AY5083"/>
      <c r="AZ5083"/>
      <c r="BL5083"/>
      <c r="BM5083"/>
      <c r="BZ5083"/>
    </row>
    <row r="5084" spans="51:78" x14ac:dyDescent="0.25">
      <c r="AY5084"/>
      <c r="AZ5084"/>
      <c r="BL5084"/>
      <c r="BM5084"/>
      <c r="BZ5084"/>
    </row>
    <row r="5085" spans="51:78" x14ac:dyDescent="0.25">
      <c r="AY5085"/>
      <c r="AZ5085"/>
      <c r="BL5085"/>
      <c r="BM5085"/>
      <c r="BZ5085"/>
    </row>
    <row r="5086" spans="51:78" x14ac:dyDescent="0.25">
      <c r="AY5086"/>
      <c r="AZ5086"/>
      <c r="BL5086"/>
      <c r="BM5086"/>
      <c r="BZ5086"/>
    </row>
    <row r="5087" spans="51:78" x14ac:dyDescent="0.25">
      <c r="AY5087"/>
      <c r="AZ5087"/>
      <c r="BL5087"/>
      <c r="BM5087"/>
      <c r="BZ5087"/>
    </row>
    <row r="5088" spans="51:78" x14ac:dyDescent="0.25">
      <c r="AY5088"/>
      <c r="AZ5088"/>
      <c r="BL5088"/>
      <c r="BM5088"/>
      <c r="BZ5088"/>
    </row>
    <row r="5089" spans="51:78" x14ac:dyDescent="0.25">
      <c r="AY5089"/>
      <c r="AZ5089"/>
      <c r="BL5089"/>
      <c r="BM5089"/>
      <c r="BZ5089"/>
    </row>
    <row r="5090" spans="51:78" x14ac:dyDescent="0.25">
      <c r="AY5090"/>
      <c r="AZ5090"/>
      <c r="BL5090"/>
      <c r="BM5090"/>
      <c r="BZ5090"/>
    </row>
    <row r="5091" spans="51:78" x14ac:dyDescent="0.25">
      <c r="AY5091"/>
      <c r="AZ5091"/>
      <c r="BL5091"/>
      <c r="BM5091"/>
      <c r="BZ5091"/>
    </row>
    <row r="5092" spans="51:78" x14ac:dyDescent="0.25">
      <c r="AY5092"/>
      <c r="AZ5092"/>
      <c r="BL5092"/>
      <c r="BM5092"/>
      <c r="BZ5092"/>
    </row>
    <row r="5093" spans="51:78" x14ac:dyDescent="0.25">
      <c r="AY5093"/>
      <c r="AZ5093"/>
      <c r="BL5093"/>
      <c r="BM5093"/>
      <c r="BZ5093"/>
    </row>
    <row r="5094" spans="51:78" x14ac:dyDescent="0.25">
      <c r="AY5094"/>
      <c r="AZ5094"/>
      <c r="BL5094"/>
      <c r="BM5094"/>
      <c r="BZ5094"/>
    </row>
    <row r="5095" spans="51:78" x14ac:dyDescent="0.25">
      <c r="AY5095"/>
      <c r="AZ5095"/>
      <c r="BL5095"/>
      <c r="BM5095"/>
      <c r="BZ5095"/>
    </row>
    <row r="5096" spans="51:78" x14ac:dyDescent="0.25">
      <c r="AY5096"/>
      <c r="AZ5096"/>
      <c r="BL5096"/>
      <c r="BM5096"/>
      <c r="BZ5096"/>
    </row>
    <row r="5097" spans="51:78" x14ac:dyDescent="0.25">
      <c r="AY5097"/>
      <c r="AZ5097"/>
      <c r="BL5097"/>
      <c r="BM5097"/>
      <c r="BZ5097"/>
    </row>
    <row r="5098" spans="51:78" x14ac:dyDescent="0.25">
      <c r="AY5098"/>
      <c r="AZ5098"/>
      <c r="BL5098"/>
      <c r="BM5098"/>
      <c r="BZ5098"/>
    </row>
    <row r="5099" spans="51:78" x14ac:dyDescent="0.25">
      <c r="AY5099"/>
      <c r="AZ5099"/>
      <c r="BL5099"/>
      <c r="BM5099"/>
      <c r="BZ5099"/>
    </row>
    <row r="5100" spans="51:78" x14ac:dyDescent="0.25">
      <c r="AY5100"/>
      <c r="AZ5100"/>
      <c r="BL5100"/>
      <c r="BM5100"/>
      <c r="BZ5100"/>
    </row>
    <row r="5101" spans="51:78" x14ac:dyDescent="0.25">
      <c r="AY5101"/>
      <c r="AZ5101"/>
      <c r="BL5101"/>
      <c r="BM5101"/>
      <c r="BZ5101"/>
    </row>
    <row r="5102" spans="51:78" x14ac:dyDescent="0.25">
      <c r="AY5102"/>
      <c r="AZ5102"/>
      <c r="BL5102"/>
      <c r="BM5102"/>
      <c r="BZ5102"/>
    </row>
    <row r="5103" spans="51:78" x14ac:dyDescent="0.25">
      <c r="AY5103"/>
      <c r="AZ5103"/>
      <c r="BL5103"/>
      <c r="BM5103"/>
      <c r="BZ5103"/>
    </row>
    <row r="5104" spans="51:78" x14ac:dyDescent="0.25">
      <c r="AY5104"/>
      <c r="AZ5104"/>
      <c r="BL5104"/>
      <c r="BM5104"/>
      <c r="BZ5104"/>
    </row>
    <row r="5105" spans="51:78" x14ac:dyDescent="0.25">
      <c r="AY5105"/>
      <c r="AZ5105"/>
      <c r="BL5105"/>
      <c r="BM5105"/>
      <c r="BZ5105"/>
    </row>
    <row r="5106" spans="51:78" x14ac:dyDescent="0.25">
      <c r="AY5106"/>
      <c r="AZ5106"/>
      <c r="BL5106"/>
      <c r="BM5106"/>
      <c r="BZ5106"/>
    </row>
    <row r="5107" spans="51:78" x14ac:dyDescent="0.25">
      <c r="AY5107"/>
      <c r="AZ5107"/>
      <c r="BL5107"/>
      <c r="BM5107"/>
      <c r="BZ5107"/>
    </row>
    <row r="5108" spans="51:78" x14ac:dyDescent="0.25">
      <c r="AY5108"/>
      <c r="AZ5108"/>
      <c r="BL5108"/>
      <c r="BM5108"/>
      <c r="BZ5108"/>
    </row>
    <row r="5109" spans="51:78" x14ac:dyDescent="0.25">
      <c r="AY5109"/>
      <c r="AZ5109"/>
      <c r="BL5109"/>
      <c r="BM5109"/>
      <c r="BZ5109"/>
    </row>
    <row r="5110" spans="51:78" x14ac:dyDescent="0.25">
      <c r="AY5110"/>
      <c r="AZ5110"/>
      <c r="BL5110"/>
      <c r="BM5110"/>
      <c r="BZ5110"/>
    </row>
    <row r="5111" spans="51:78" x14ac:dyDescent="0.25">
      <c r="AY5111"/>
      <c r="AZ5111"/>
      <c r="BL5111"/>
      <c r="BM5111"/>
      <c r="BZ5111"/>
    </row>
    <row r="5112" spans="51:78" x14ac:dyDescent="0.25">
      <c r="AY5112"/>
      <c r="AZ5112"/>
      <c r="BL5112"/>
      <c r="BM5112"/>
      <c r="BZ5112"/>
    </row>
    <row r="5113" spans="51:78" x14ac:dyDescent="0.25">
      <c r="AY5113"/>
      <c r="AZ5113"/>
      <c r="BL5113"/>
      <c r="BM5113"/>
      <c r="BZ5113"/>
    </row>
    <row r="5114" spans="51:78" x14ac:dyDescent="0.25">
      <c r="AY5114"/>
      <c r="AZ5114"/>
      <c r="BL5114"/>
      <c r="BM5114"/>
      <c r="BZ5114"/>
    </row>
    <row r="5115" spans="51:78" x14ac:dyDescent="0.25">
      <c r="AY5115"/>
      <c r="AZ5115"/>
      <c r="BL5115"/>
      <c r="BM5115"/>
      <c r="BZ5115"/>
    </row>
    <row r="5116" spans="51:78" x14ac:dyDescent="0.25">
      <c r="AY5116"/>
      <c r="AZ5116"/>
      <c r="BL5116"/>
      <c r="BM5116"/>
      <c r="BZ5116"/>
    </row>
    <row r="5117" spans="51:78" x14ac:dyDescent="0.25">
      <c r="AY5117"/>
      <c r="AZ5117"/>
      <c r="BL5117"/>
      <c r="BM5117"/>
      <c r="BZ5117"/>
    </row>
    <row r="5118" spans="51:78" x14ac:dyDescent="0.25">
      <c r="AY5118"/>
      <c r="AZ5118"/>
      <c r="BL5118"/>
      <c r="BM5118"/>
      <c r="BZ5118"/>
    </row>
    <row r="5119" spans="51:78" x14ac:dyDescent="0.25">
      <c r="AY5119"/>
      <c r="AZ5119"/>
      <c r="BL5119"/>
      <c r="BM5119"/>
      <c r="BZ5119"/>
    </row>
    <row r="5120" spans="51:78" x14ac:dyDescent="0.25">
      <c r="AY5120"/>
      <c r="AZ5120"/>
      <c r="BL5120"/>
      <c r="BM5120"/>
      <c r="BZ5120"/>
    </row>
    <row r="5121" spans="51:78" x14ac:dyDescent="0.25">
      <c r="AY5121"/>
      <c r="AZ5121"/>
      <c r="BL5121"/>
      <c r="BM5121"/>
      <c r="BZ5121"/>
    </row>
    <row r="5122" spans="51:78" x14ac:dyDescent="0.25">
      <c r="AY5122"/>
      <c r="AZ5122"/>
      <c r="BL5122"/>
      <c r="BM5122"/>
      <c r="BZ5122"/>
    </row>
    <row r="5123" spans="51:78" x14ac:dyDescent="0.25">
      <c r="AY5123"/>
      <c r="AZ5123"/>
      <c r="BL5123"/>
      <c r="BM5123"/>
      <c r="BZ5123"/>
    </row>
    <row r="5124" spans="51:78" x14ac:dyDescent="0.25">
      <c r="AY5124"/>
      <c r="AZ5124"/>
      <c r="BL5124"/>
      <c r="BM5124"/>
      <c r="BZ5124"/>
    </row>
    <row r="5125" spans="51:78" x14ac:dyDescent="0.25">
      <c r="AY5125"/>
      <c r="AZ5125"/>
      <c r="BL5125"/>
      <c r="BM5125"/>
      <c r="BZ5125"/>
    </row>
    <row r="5126" spans="51:78" x14ac:dyDescent="0.25">
      <c r="AY5126"/>
      <c r="AZ5126"/>
      <c r="BL5126"/>
      <c r="BM5126"/>
      <c r="BZ5126"/>
    </row>
    <row r="5127" spans="51:78" x14ac:dyDescent="0.25">
      <c r="AY5127"/>
      <c r="AZ5127"/>
      <c r="BL5127"/>
      <c r="BM5127"/>
      <c r="BZ5127"/>
    </row>
    <row r="5128" spans="51:78" x14ac:dyDescent="0.25">
      <c r="AY5128"/>
      <c r="AZ5128"/>
      <c r="BL5128"/>
      <c r="BM5128"/>
      <c r="BZ5128"/>
    </row>
    <row r="5129" spans="51:78" x14ac:dyDescent="0.25">
      <c r="AY5129"/>
      <c r="AZ5129"/>
      <c r="BL5129"/>
      <c r="BM5129"/>
      <c r="BZ5129"/>
    </row>
    <row r="5130" spans="51:78" x14ac:dyDescent="0.25">
      <c r="AY5130"/>
      <c r="AZ5130"/>
      <c r="BL5130"/>
      <c r="BM5130"/>
      <c r="BZ5130"/>
    </row>
    <row r="5131" spans="51:78" x14ac:dyDescent="0.25">
      <c r="AY5131"/>
      <c r="AZ5131"/>
      <c r="BL5131"/>
      <c r="BM5131"/>
      <c r="BZ5131"/>
    </row>
    <row r="5132" spans="51:78" x14ac:dyDescent="0.25">
      <c r="AY5132"/>
      <c r="AZ5132"/>
      <c r="BL5132"/>
      <c r="BM5132"/>
      <c r="BZ5132"/>
    </row>
    <row r="5133" spans="51:78" x14ac:dyDescent="0.25">
      <c r="AY5133"/>
      <c r="AZ5133"/>
      <c r="BL5133"/>
      <c r="BM5133"/>
      <c r="BZ5133"/>
    </row>
    <row r="5134" spans="51:78" x14ac:dyDescent="0.25">
      <c r="AY5134"/>
      <c r="AZ5134"/>
      <c r="BL5134"/>
      <c r="BM5134"/>
      <c r="BZ5134"/>
    </row>
    <row r="5135" spans="51:78" x14ac:dyDescent="0.25">
      <c r="AY5135"/>
      <c r="AZ5135"/>
      <c r="BL5135"/>
      <c r="BM5135"/>
      <c r="BZ5135"/>
    </row>
    <row r="5136" spans="51:78" x14ac:dyDescent="0.25">
      <c r="AY5136"/>
      <c r="AZ5136"/>
      <c r="BL5136"/>
      <c r="BM5136"/>
      <c r="BZ5136"/>
    </row>
    <row r="5137" spans="51:78" x14ac:dyDescent="0.25">
      <c r="AY5137"/>
      <c r="AZ5137"/>
      <c r="BL5137"/>
      <c r="BM5137"/>
      <c r="BZ5137"/>
    </row>
    <row r="5138" spans="51:78" x14ac:dyDescent="0.25">
      <c r="AY5138"/>
      <c r="AZ5138"/>
      <c r="BL5138"/>
      <c r="BM5138"/>
      <c r="BZ5138"/>
    </row>
    <row r="5139" spans="51:78" x14ac:dyDescent="0.25">
      <c r="AY5139"/>
      <c r="AZ5139"/>
      <c r="BL5139"/>
      <c r="BM5139"/>
      <c r="BZ5139"/>
    </row>
    <row r="5140" spans="51:78" x14ac:dyDescent="0.25">
      <c r="AY5140"/>
      <c r="AZ5140"/>
      <c r="BL5140"/>
      <c r="BM5140"/>
      <c r="BZ5140"/>
    </row>
    <row r="5141" spans="51:78" x14ac:dyDescent="0.25">
      <c r="AY5141"/>
      <c r="AZ5141"/>
      <c r="BL5141"/>
      <c r="BM5141"/>
      <c r="BZ5141"/>
    </row>
    <row r="5142" spans="51:78" x14ac:dyDescent="0.25">
      <c r="AY5142"/>
      <c r="AZ5142"/>
      <c r="BL5142"/>
      <c r="BM5142"/>
      <c r="BZ5142"/>
    </row>
    <row r="5143" spans="51:78" x14ac:dyDescent="0.25">
      <c r="AY5143"/>
      <c r="AZ5143"/>
      <c r="BL5143"/>
      <c r="BM5143"/>
      <c r="BZ5143"/>
    </row>
    <row r="5144" spans="51:78" x14ac:dyDescent="0.25">
      <c r="AY5144"/>
      <c r="AZ5144"/>
      <c r="BL5144"/>
      <c r="BM5144"/>
      <c r="BZ5144"/>
    </row>
    <row r="5145" spans="51:78" x14ac:dyDescent="0.25">
      <c r="AY5145"/>
      <c r="AZ5145"/>
      <c r="BL5145"/>
      <c r="BM5145"/>
      <c r="BZ5145"/>
    </row>
    <row r="5146" spans="51:78" x14ac:dyDescent="0.25">
      <c r="AY5146"/>
      <c r="AZ5146"/>
      <c r="BL5146"/>
      <c r="BM5146"/>
      <c r="BZ5146"/>
    </row>
    <row r="5147" spans="51:78" x14ac:dyDescent="0.25">
      <c r="AY5147"/>
      <c r="AZ5147"/>
      <c r="BL5147"/>
      <c r="BM5147"/>
      <c r="BZ5147"/>
    </row>
    <row r="5148" spans="51:78" x14ac:dyDescent="0.25">
      <c r="AY5148"/>
      <c r="AZ5148"/>
      <c r="BL5148"/>
      <c r="BM5148"/>
      <c r="BZ5148"/>
    </row>
    <row r="5149" spans="51:78" x14ac:dyDescent="0.25">
      <c r="AY5149"/>
      <c r="AZ5149"/>
      <c r="BL5149"/>
      <c r="BM5149"/>
      <c r="BZ5149"/>
    </row>
    <row r="5150" spans="51:78" x14ac:dyDescent="0.25">
      <c r="AY5150"/>
      <c r="AZ5150"/>
      <c r="BL5150"/>
      <c r="BM5150"/>
      <c r="BZ5150"/>
    </row>
    <row r="5151" spans="51:78" x14ac:dyDescent="0.25">
      <c r="AY5151"/>
      <c r="AZ5151"/>
      <c r="BL5151"/>
      <c r="BM5151"/>
      <c r="BZ5151"/>
    </row>
    <row r="5152" spans="51:78" x14ac:dyDescent="0.25">
      <c r="AY5152"/>
      <c r="AZ5152"/>
      <c r="BL5152"/>
      <c r="BM5152"/>
      <c r="BZ5152"/>
    </row>
    <row r="5153" spans="51:78" x14ac:dyDescent="0.25">
      <c r="AY5153"/>
      <c r="AZ5153"/>
      <c r="BL5153"/>
      <c r="BM5153"/>
      <c r="BZ5153"/>
    </row>
    <row r="5154" spans="51:78" x14ac:dyDescent="0.25">
      <c r="AY5154"/>
      <c r="AZ5154"/>
      <c r="BL5154"/>
      <c r="BM5154"/>
      <c r="BZ5154"/>
    </row>
    <row r="5155" spans="51:78" x14ac:dyDescent="0.25">
      <c r="AY5155"/>
      <c r="AZ5155"/>
      <c r="BL5155"/>
      <c r="BM5155"/>
      <c r="BZ5155"/>
    </row>
    <row r="5156" spans="51:78" x14ac:dyDescent="0.25">
      <c r="AY5156"/>
      <c r="AZ5156"/>
      <c r="BL5156"/>
      <c r="BM5156"/>
      <c r="BZ5156"/>
    </row>
    <row r="5157" spans="51:78" x14ac:dyDescent="0.25">
      <c r="AY5157"/>
      <c r="AZ5157"/>
      <c r="BL5157"/>
      <c r="BM5157"/>
      <c r="BZ5157"/>
    </row>
    <row r="5158" spans="51:78" x14ac:dyDescent="0.25">
      <c r="AY5158"/>
      <c r="AZ5158"/>
      <c r="BL5158"/>
      <c r="BM5158"/>
      <c r="BZ5158"/>
    </row>
    <row r="5159" spans="51:78" x14ac:dyDescent="0.25">
      <c r="AY5159"/>
      <c r="AZ5159"/>
      <c r="BL5159"/>
      <c r="BM5159"/>
      <c r="BZ5159"/>
    </row>
    <row r="5160" spans="51:78" x14ac:dyDescent="0.25">
      <c r="AY5160"/>
      <c r="AZ5160"/>
      <c r="BL5160"/>
      <c r="BM5160"/>
      <c r="BZ5160"/>
    </row>
    <row r="5161" spans="51:78" x14ac:dyDescent="0.25">
      <c r="AY5161"/>
      <c r="AZ5161"/>
      <c r="BL5161"/>
      <c r="BM5161"/>
      <c r="BZ5161"/>
    </row>
    <row r="5162" spans="51:78" x14ac:dyDescent="0.25">
      <c r="AY5162"/>
      <c r="AZ5162"/>
      <c r="BL5162"/>
      <c r="BM5162"/>
      <c r="BZ5162"/>
    </row>
    <row r="5163" spans="51:78" x14ac:dyDescent="0.25">
      <c r="AY5163"/>
      <c r="AZ5163"/>
      <c r="BL5163"/>
      <c r="BM5163"/>
      <c r="BZ5163"/>
    </row>
    <row r="5164" spans="51:78" x14ac:dyDescent="0.25">
      <c r="AY5164"/>
      <c r="AZ5164"/>
      <c r="BL5164"/>
      <c r="BM5164"/>
      <c r="BZ5164"/>
    </row>
    <row r="5165" spans="51:78" x14ac:dyDescent="0.25">
      <c r="AY5165"/>
      <c r="AZ5165"/>
      <c r="BL5165"/>
      <c r="BM5165"/>
      <c r="BZ5165"/>
    </row>
    <row r="5166" spans="51:78" x14ac:dyDescent="0.25">
      <c r="AY5166"/>
      <c r="AZ5166"/>
      <c r="BL5166"/>
      <c r="BM5166"/>
      <c r="BZ5166"/>
    </row>
    <row r="5167" spans="51:78" x14ac:dyDescent="0.25">
      <c r="AY5167"/>
      <c r="AZ5167"/>
      <c r="BL5167"/>
      <c r="BM5167"/>
      <c r="BZ5167"/>
    </row>
    <row r="5168" spans="51:78" x14ac:dyDescent="0.25">
      <c r="AY5168"/>
      <c r="AZ5168"/>
      <c r="BL5168"/>
      <c r="BM5168"/>
      <c r="BZ5168"/>
    </row>
    <row r="5169" spans="51:78" x14ac:dyDescent="0.25">
      <c r="AY5169"/>
      <c r="AZ5169"/>
      <c r="BL5169"/>
      <c r="BM5169"/>
      <c r="BZ5169"/>
    </row>
    <row r="5170" spans="51:78" x14ac:dyDescent="0.25">
      <c r="AY5170"/>
      <c r="AZ5170"/>
      <c r="BL5170"/>
      <c r="BM5170"/>
      <c r="BZ5170"/>
    </row>
    <row r="5171" spans="51:78" x14ac:dyDescent="0.25">
      <c r="AY5171"/>
      <c r="AZ5171"/>
      <c r="BL5171"/>
      <c r="BM5171"/>
      <c r="BZ5171"/>
    </row>
    <row r="5172" spans="51:78" x14ac:dyDescent="0.25">
      <c r="AY5172"/>
      <c r="AZ5172"/>
      <c r="BL5172"/>
      <c r="BM5172"/>
      <c r="BZ5172"/>
    </row>
    <row r="5173" spans="51:78" x14ac:dyDescent="0.25">
      <c r="AY5173"/>
      <c r="AZ5173"/>
      <c r="BL5173"/>
      <c r="BM5173"/>
      <c r="BZ5173"/>
    </row>
    <row r="5174" spans="51:78" x14ac:dyDescent="0.25">
      <c r="AY5174"/>
      <c r="AZ5174"/>
      <c r="BL5174"/>
      <c r="BM5174"/>
      <c r="BZ5174"/>
    </row>
    <row r="5175" spans="51:78" x14ac:dyDescent="0.25">
      <c r="AY5175"/>
      <c r="AZ5175"/>
      <c r="BL5175"/>
      <c r="BM5175"/>
      <c r="BZ5175"/>
    </row>
    <row r="5176" spans="51:78" x14ac:dyDescent="0.25">
      <c r="AY5176"/>
      <c r="AZ5176"/>
      <c r="BL5176"/>
      <c r="BM5176"/>
      <c r="BZ5176"/>
    </row>
    <row r="5177" spans="51:78" x14ac:dyDescent="0.25">
      <c r="AY5177"/>
      <c r="AZ5177"/>
      <c r="BL5177"/>
      <c r="BM5177"/>
      <c r="BZ5177"/>
    </row>
    <row r="5178" spans="51:78" x14ac:dyDescent="0.25">
      <c r="AY5178"/>
      <c r="AZ5178"/>
      <c r="BL5178"/>
      <c r="BM5178"/>
      <c r="BZ5178"/>
    </row>
    <row r="5179" spans="51:78" x14ac:dyDescent="0.25">
      <c r="AY5179"/>
      <c r="AZ5179"/>
      <c r="BL5179"/>
      <c r="BM5179"/>
      <c r="BZ5179"/>
    </row>
    <row r="5180" spans="51:78" x14ac:dyDescent="0.25">
      <c r="AY5180"/>
      <c r="AZ5180"/>
      <c r="BL5180"/>
      <c r="BM5180"/>
      <c r="BZ5180"/>
    </row>
    <row r="5181" spans="51:78" x14ac:dyDescent="0.25">
      <c r="AY5181"/>
      <c r="AZ5181"/>
      <c r="BL5181"/>
      <c r="BM5181"/>
      <c r="BZ5181"/>
    </row>
    <row r="5182" spans="51:78" x14ac:dyDescent="0.25">
      <c r="AY5182"/>
      <c r="AZ5182"/>
      <c r="BL5182"/>
      <c r="BM5182"/>
      <c r="BZ5182"/>
    </row>
    <row r="5183" spans="51:78" x14ac:dyDescent="0.25">
      <c r="AY5183"/>
      <c r="AZ5183"/>
      <c r="BL5183"/>
      <c r="BM5183"/>
      <c r="BZ5183"/>
    </row>
    <row r="5184" spans="51:78" x14ac:dyDescent="0.25">
      <c r="AY5184"/>
      <c r="AZ5184"/>
      <c r="BL5184"/>
      <c r="BM5184"/>
      <c r="BZ5184"/>
    </row>
    <row r="5185" spans="51:78" x14ac:dyDescent="0.25">
      <c r="AY5185"/>
      <c r="AZ5185"/>
      <c r="BL5185"/>
      <c r="BM5185"/>
      <c r="BZ5185"/>
    </row>
    <row r="5186" spans="51:78" x14ac:dyDescent="0.25">
      <c r="AY5186"/>
      <c r="AZ5186"/>
      <c r="BL5186"/>
      <c r="BM5186"/>
      <c r="BZ5186"/>
    </row>
    <row r="5187" spans="51:78" x14ac:dyDescent="0.25">
      <c r="AY5187"/>
      <c r="AZ5187"/>
      <c r="BL5187"/>
      <c r="BM5187"/>
      <c r="BZ5187"/>
    </row>
    <row r="5188" spans="51:78" x14ac:dyDescent="0.25">
      <c r="AY5188"/>
      <c r="AZ5188"/>
      <c r="BL5188"/>
      <c r="BM5188"/>
      <c r="BZ5188"/>
    </row>
    <row r="5189" spans="51:78" x14ac:dyDescent="0.25">
      <c r="AY5189"/>
      <c r="AZ5189"/>
      <c r="BL5189"/>
      <c r="BM5189"/>
      <c r="BZ5189"/>
    </row>
    <row r="5190" spans="51:78" x14ac:dyDescent="0.25">
      <c r="AY5190"/>
      <c r="AZ5190"/>
      <c r="BL5190"/>
      <c r="BM5190"/>
      <c r="BZ5190"/>
    </row>
    <row r="5191" spans="51:78" x14ac:dyDescent="0.25">
      <c r="AY5191"/>
      <c r="AZ5191"/>
      <c r="BL5191"/>
      <c r="BM5191"/>
      <c r="BZ5191"/>
    </row>
    <row r="5192" spans="51:78" x14ac:dyDescent="0.25">
      <c r="AY5192"/>
      <c r="AZ5192"/>
      <c r="BL5192"/>
      <c r="BM5192"/>
      <c r="BZ5192"/>
    </row>
    <row r="5193" spans="51:78" x14ac:dyDescent="0.25">
      <c r="AY5193"/>
      <c r="AZ5193"/>
      <c r="BL5193"/>
      <c r="BM5193"/>
      <c r="BZ5193"/>
    </row>
    <row r="5194" spans="51:78" x14ac:dyDescent="0.25">
      <c r="AY5194"/>
      <c r="AZ5194"/>
      <c r="BL5194"/>
      <c r="BM5194"/>
      <c r="BZ5194"/>
    </row>
    <row r="5195" spans="51:78" x14ac:dyDescent="0.25">
      <c r="AY5195"/>
      <c r="AZ5195"/>
      <c r="BL5195"/>
      <c r="BM5195"/>
      <c r="BZ5195"/>
    </row>
    <row r="5196" spans="51:78" x14ac:dyDescent="0.25">
      <c r="AY5196"/>
      <c r="AZ5196"/>
      <c r="BL5196"/>
      <c r="BM5196"/>
      <c r="BZ5196"/>
    </row>
    <row r="5197" spans="51:78" x14ac:dyDescent="0.25">
      <c r="AY5197"/>
      <c r="AZ5197"/>
      <c r="BL5197"/>
      <c r="BM5197"/>
      <c r="BZ5197"/>
    </row>
    <row r="5198" spans="51:78" x14ac:dyDescent="0.25">
      <c r="AY5198"/>
      <c r="AZ5198"/>
      <c r="BL5198"/>
      <c r="BM5198"/>
      <c r="BZ5198"/>
    </row>
    <row r="5199" spans="51:78" x14ac:dyDescent="0.25">
      <c r="AY5199"/>
      <c r="AZ5199"/>
      <c r="BL5199"/>
      <c r="BM5199"/>
      <c r="BZ5199"/>
    </row>
    <row r="5200" spans="51:78" x14ac:dyDescent="0.25">
      <c r="AY5200"/>
      <c r="AZ5200"/>
      <c r="BL5200"/>
      <c r="BM5200"/>
      <c r="BZ5200"/>
    </row>
    <row r="5201" spans="51:78" x14ac:dyDescent="0.25">
      <c r="AY5201"/>
      <c r="AZ5201"/>
      <c r="BL5201"/>
      <c r="BM5201"/>
      <c r="BZ5201"/>
    </row>
    <row r="5202" spans="51:78" x14ac:dyDescent="0.25">
      <c r="AY5202"/>
      <c r="AZ5202"/>
      <c r="BL5202"/>
      <c r="BM5202"/>
      <c r="BZ5202"/>
    </row>
    <row r="5203" spans="51:78" x14ac:dyDescent="0.25">
      <c r="AY5203"/>
      <c r="AZ5203"/>
      <c r="BL5203"/>
      <c r="BM5203"/>
      <c r="BZ5203"/>
    </row>
    <row r="5204" spans="51:78" x14ac:dyDescent="0.25">
      <c r="AY5204"/>
      <c r="AZ5204"/>
      <c r="BL5204"/>
      <c r="BM5204"/>
      <c r="BZ5204"/>
    </row>
    <row r="5205" spans="51:78" x14ac:dyDescent="0.25">
      <c r="AY5205"/>
      <c r="AZ5205"/>
      <c r="BL5205"/>
      <c r="BM5205"/>
      <c r="BZ5205"/>
    </row>
    <row r="5206" spans="51:78" x14ac:dyDescent="0.25">
      <c r="AY5206"/>
      <c r="AZ5206"/>
      <c r="BL5206"/>
      <c r="BM5206"/>
      <c r="BZ5206"/>
    </row>
    <row r="5207" spans="51:78" x14ac:dyDescent="0.25">
      <c r="AY5207"/>
      <c r="AZ5207"/>
      <c r="BL5207"/>
      <c r="BM5207"/>
      <c r="BZ5207"/>
    </row>
    <row r="5208" spans="51:78" x14ac:dyDescent="0.25">
      <c r="AY5208"/>
      <c r="AZ5208"/>
      <c r="BL5208"/>
      <c r="BM5208"/>
      <c r="BZ5208"/>
    </row>
    <row r="5209" spans="51:78" x14ac:dyDescent="0.25">
      <c r="AY5209"/>
      <c r="AZ5209"/>
      <c r="BL5209"/>
      <c r="BM5209"/>
      <c r="BZ5209"/>
    </row>
    <row r="5210" spans="51:78" x14ac:dyDescent="0.25">
      <c r="AY5210"/>
      <c r="AZ5210"/>
      <c r="BL5210"/>
      <c r="BM5210"/>
      <c r="BZ5210"/>
    </row>
    <row r="5211" spans="51:78" x14ac:dyDescent="0.25">
      <c r="AY5211"/>
      <c r="AZ5211"/>
      <c r="BL5211"/>
      <c r="BM5211"/>
      <c r="BZ5211"/>
    </row>
    <row r="5212" spans="51:78" x14ac:dyDescent="0.25">
      <c r="AY5212"/>
      <c r="AZ5212"/>
      <c r="BL5212"/>
      <c r="BM5212"/>
      <c r="BZ5212"/>
    </row>
    <row r="5213" spans="51:78" x14ac:dyDescent="0.25">
      <c r="AY5213"/>
      <c r="AZ5213"/>
      <c r="BL5213"/>
      <c r="BM5213"/>
      <c r="BZ5213"/>
    </row>
    <row r="5214" spans="51:78" x14ac:dyDescent="0.25">
      <c r="AY5214"/>
      <c r="AZ5214"/>
      <c r="BL5214"/>
      <c r="BM5214"/>
      <c r="BZ5214"/>
    </row>
    <row r="5215" spans="51:78" x14ac:dyDescent="0.25">
      <c r="AY5215"/>
      <c r="AZ5215"/>
      <c r="BL5215"/>
      <c r="BM5215"/>
      <c r="BZ5215"/>
    </row>
    <row r="5216" spans="51:78" x14ac:dyDescent="0.25">
      <c r="AY5216"/>
      <c r="AZ5216"/>
      <c r="BL5216"/>
      <c r="BM5216"/>
      <c r="BZ5216"/>
    </row>
    <row r="5217" spans="51:78" x14ac:dyDescent="0.25">
      <c r="AY5217"/>
      <c r="AZ5217"/>
      <c r="BL5217"/>
      <c r="BM5217"/>
      <c r="BZ5217"/>
    </row>
    <row r="5218" spans="51:78" x14ac:dyDescent="0.25">
      <c r="AY5218"/>
      <c r="AZ5218"/>
      <c r="BL5218"/>
      <c r="BM5218"/>
      <c r="BZ5218"/>
    </row>
    <row r="5219" spans="51:78" x14ac:dyDescent="0.25">
      <c r="AY5219"/>
      <c r="AZ5219"/>
      <c r="BL5219"/>
      <c r="BM5219"/>
      <c r="BZ5219"/>
    </row>
    <row r="5220" spans="51:78" x14ac:dyDescent="0.25">
      <c r="AY5220"/>
      <c r="AZ5220"/>
      <c r="BL5220"/>
      <c r="BM5220"/>
      <c r="BZ5220"/>
    </row>
    <row r="5221" spans="51:78" x14ac:dyDescent="0.25">
      <c r="AY5221"/>
      <c r="AZ5221"/>
      <c r="BL5221"/>
      <c r="BM5221"/>
      <c r="BZ5221"/>
    </row>
    <row r="5222" spans="51:78" x14ac:dyDescent="0.25">
      <c r="AY5222"/>
      <c r="AZ5222"/>
      <c r="BL5222"/>
      <c r="BM5222"/>
      <c r="BZ5222"/>
    </row>
    <row r="5223" spans="51:78" x14ac:dyDescent="0.25">
      <c r="AY5223"/>
      <c r="AZ5223"/>
      <c r="BL5223"/>
      <c r="BM5223"/>
      <c r="BZ5223"/>
    </row>
    <row r="5224" spans="51:78" x14ac:dyDescent="0.25">
      <c r="AY5224"/>
      <c r="AZ5224"/>
      <c r="BL5224"/>
      <c r="BM5224"/>
      <c r="BZ5224"/>
    </row>
    <row r="5225" spans="51:78" x14ac:dyDescent="0.25">
      <c r="AY5225"/>
      <c r="AZ5225"/>
      <c r="BL5225"/>
      <c r="BM5225"/>
      <c r="BZ5225"/>
    </row>
    <row r="5226" spans="51:78" x14ac:dyDescent="0.25">
      <c r="AY5226"/>
      <c r="AZ5226"/>
      <c r="BL5226"/>
      <c r="BM5226"/>
      <c r="BZ5226"/>
    </row>
    <row r="5227" spans="51:78" x14ac:dyDescent="0.25">
      <c r="AY5227"/>
      <c r="AZ5227"/>
      <c r="BL5227"/>
      <c r="BM5227"/>
      <c r="BZ5227"/>
    </row>
    <row r="5228" spans="51:78" x14ac:dyDescent="0.25">
      <c r="AY5228"/>
      <c r="AZ5228"/>
      <c r="BL5228"/>
      <c r="BM5228"/>
      <c r="BZ5228"/>
    </row>
    <row r="5229" spans="51:78" x14ac:dyDescent="0.25">
      <c r="AY5229"/>
      <c r="AZ5229"/>
      <c r="BL5229"/>
      <c r="BM5229"/>
      <c r="BZ5229"/>
    </row>
    <row r="5230" spans="51:78" x14ac:dyDescent="0.25">
      <c r="AY5230"/>
      <c r="AZ5230"/>
      <c r="BL5230"/>
      <c r="BM5230"/>
      <c r="BZ5230"/>
    </row>
    <row r="5231" spans="51:78" x14ac:dyDescent="0.25">
      <c r="AY5231"/>
      <c r="AZ5231"/>
      <c r="BL5231"/>
      <c r="BM5231"/>
      <c r="BZ5231"/>
    </row>
    <row r="5232" spans="51:78" x14ac:dyDescent="0.25">
      <c r="AY5232"/>
      <c r="AZ5232"/>
      <c r="BL5232"/>
      <c r="BM5232"/>
      <c r="BZ5232"/>
    </row>
    <row r="5233" spans="51:78" x14ac:dyDescent="0.25">
      <c r="AY5233"/>
      <c r="AZ5233"/>
      <c r="BL5233"/>
      <c r="BM5233"/>
      <c r="BZ5233"/>
    </row>
    <row r="5234" spans="51:78" x14ac:dyDescent="0.25">
      <c r="AY5234"/>
      <c r="AZ5234"/>
      <c r="BL5234"/>
      <c r="BM5234"/>
      <c r="BZ5234"/>
    </row>
    <row r="5235" spans="51:78" x14ac:dyDescent="0.25">
      <c r="AY5235"/>
      <c r="AZ5235"/>
      <c r="BL5235"/>
      <c r="BM5235"/>
      <c r="BZ5235"/>
    </row>
    <row r="5236" spans="51:78" x14ac:dyDescent="0.25">
      <c r="AY5236"/>
      <c r="AZ5236"/>
      <c r="BL5236"/>
      <c r="BM5236"/>
      <c r="BZ5236"/>
    </row>
    <row r="5237" spans="51:78" x14ac:dyDescent="0.25">
      <c r="AY5237"/>
      <c r="AZ5237"/>
      <c r="BL5237"/>
      <c r="BM5237"/>
      <c r="BZ5237"/>
    </row>
    <row r="5238" spans="51:78" x14ac:dyDescent="0.25">
      <c r="AY5238"/>
      <c r="AZ5238"/>
      <c r="BL5238"/>
      <c r="BM5238"/>
      <c r="BZ5238"/>
    </row>
    <row r="5239" spans="51:78" x14ac:dyDescent="0.25">
      <c r="AY5239"/>
      <c r="AZ5239"/>
      <c r="BL5239"/>
      <c r="BM5239"/>
      <c r="BZ5239"/>
    </row>
    <row r="5240" spans="51:78" x14ac:dyDescent="0.25">
      <c r="AY5240"/>
      <c r="AZ5240"/>
      <c r="BL5240"/>
      <c r="BM5240"/>
      <c r="BZ5240"/>
    </row>
    <row r="5241" spans="51:78" x14ac:dyDescent="0.25">
      <c r="AY5241"/>
      <c r="AZ5241"/>
      <c r="BL5241"/>
      <c r="BM5241"/>
      <c r="BZ5241"/>
    </row>
    <row r="5242" spans="51:78" x14ac:dyDescent="0.25">
      <c r="AY5242"/>
      <c r="AZ5242"/>
      <c r="BL5242"/>
      <c r="BM5242"/>
      <c r="BZ5242"/>
    </row>
    <row r="5243" spans="51:78" x14ac:dyDescent="0.25">
      <c r="AY5243"/>
      <c r="AZ5243"/>
      <c r="BL5243"/>
      <c r="BM5243"/>
      <c r="BZ5243"/>
    </row>
    <row r="5244" spans="51:78" x14ac:dyDescent="0.25">
      <c r="AY5244"/>
      <c r="AZ5244"/>
      <c r="BL5244"/>
      <c r="BM5244"/>
      <c r="BZ5244"/>
    </row>
    <row r="5245" spans="51:78" x14ac:dyDescent="0.25">
      <c r="AY5245"/>
      <c r="AZ5245"/>
      <c r="BL5245"/>
      <c r="BM5245"/>
      <c r="BZ5245"/>
    </row>
    <row r="5246" spans="51:78" x14ac:dyDescent="0.25">
      <c r="AY5246"/>
      <c r="AZ5246"/>
      <c r="BL5246"/>
      <c r="BM5246"/>
      <c r="BZ5246"/>
    </row>
    <row r="5247" spans="51:78" x14ac:dyDescent="0.25">
      <c r="AY5247"/>
      <c r="AZ5247"/>
      <c r="BL5247"/>
      <c r="BM5247"/>
      <c r="BZ5247"/>
    </row>
    <row r="5248" spans="51:78" x14ac:dyDescent="0.25">
      <c r="AY5248"/>
      <c r="AZ5248"/>
      <c r="BL5248"/>
      <c r="BM5248"/>
      <c r="BZ5248"/>
    </row>
    <row r="5249" spans="51:78" x14ac:dyDescent="0.25">
      <c r="AY5249"/>
      <c r="AZ5249"/>
      <c r="BL5249"/>
      <c r="BM5249"/>
      <c r="BZ5249"/>
    </row>
    <row r="5250" spans="51:78" x14ac:dyDescent="0.25">
      <c r="AY5250"/>
      <c r="AZ5250"/>
      <c r="BL5250"/>
      <c r="BM5250"/>
      <c r="BZ5250"/>
    </row>
    <row r="5251" spans="51:78" x14ac:dyDescent="0.25">
      <c r="AY5251"/>
      <c r="AZ5251"/>
      <c r="BL5251"/>
      <c r="BM5251"/>
      <c r="BZ5251"/>
    </row>
    <row r="5252" spans="51:78" x14ac:dyDescent="0.25">
      <c r="AY5252"/>
      <c r="AZ5252"/>
      <c r="BL5252"/>
      <c r="BM5252"/>
      <c r="BZ5252"/>
    </row>
    <row r="5253" spans="51:78" x14ac:dyDescent="0.25">
      <c r="AY5253"/>
      <c r="AZ5253"/>
      <c r="BL5253"/>
      <c r="BM5253"/>
      <c r="BZ5253"/>
    </row>
    <row r="5254" spans="51:78" x14ac:dyDescent="0.25">
      <c r="AY5254"/>
      <c r="AZ5254"/>
      <c r="BL5254"/>
      <c r="BM5254"/>
      <c r="BZ5254"/>
    </row>
    <row r="5255" spans="51:78" x14ac:dyDescent="0.25">
      <c r="AY5255"/>
      <c r="AZ5255"/>
      <c r="BL5255"/>
      <c r="BM5255"/>
      <c r="BZ5255"/>
    </row>
    <row r="5256" spans="51:78" x14ac:dyDescent="0.25">
      <c r="AY5256"/>
      <c r="AZ5256"/>
      <c r="BL5256"/>
      <c r="BM5256"/>
      <c r="BZ5256"/>
    </row>
    <row r="5257" spans="51:78" x14ac:dyDescent="0.25">
      <c r="AY5257"/>
      <c r="AZ5257"/>
      <c r="BL5257"/>
      <c r="BM5257"/>
      <c r="BZ5257"/>
    </row>
    <row r="5258" spans="51:78" x14ac:dyDescent="0.25">
      <c r="AY5258"/>
      <c r="AZ5258"/>
      <c r="BL5258"/>
      <c r="BM5258"/>
      <c r="BZ5258"/>
    </row>
    <row r="5259" spans="51:78" x14ac:dyDescent="0.25">
      <c r="AY5259"/>
      <c r="AZ5259"/>
      <c r="BL5259"/>
      <c r="BM5259"/>
      <c r="BZ5259"/>
    </row>
    <row r="5260" spans="51:78" x14ac:dyDescent="0.25">
      <c r="AY5260"/>
      <c r="AZ5260"/>
      <c r="BL5260"/>
      <c r="BM5260"/>
      <c r="BZ5260"/>
    </row>
    <row r="5261" spans="51:78" x14ac:dyDescent="0.25">
      <c r="AY5261"/>
      <c r="AZ5261"/>
      <c r="BL5261"/>
      <c r="BM5261"/>
      <c r="BZ5261"/>
    </row>
    <row r="5262" spans="51:78" x14ac:dyDescent="0.25">
      <c r="AY5262"/>
      <c r="AZ5262"/>
      <c r="BL5262"/>
      <c r="BM5262"/>
      <c r="BZ5262"/>
    </row>
    <row r="5263" spans="51:78" x14ac:dyDescent="0.25">
      <c r="AY5263"/>
      <c r="AZ5263"/>
      <c r="BL5263"/>
      <c r="BM5263"/>
      <c r="BZ5263"/>
    </row>
    <row r="5264" spans="51:78" x14ac:dyDescent="0.25">
      <c r="AY5264"/>
      <c r="AZ5264"/>
      <c r="BL5264"/>
      <c r="BM5264"/>
      <c r="BZ5264"/>
    </row>
    <row r="5265" spans="51:78" x14ac:dyDescent="0.25">
      <c r="AY5265"/>
      <c r="AZ5265"/>
      <c r="BL5265"/>
      <c r="BM5265"/>
      <c r="BZ5265"/>
    </row>
    <row r="5266" spans="51:78" x14ac:dyDescent="0.25">
      <c r="AY5266"/>
      <c r="AZ5266"/>
      <c r="BL5266"/>
      <c r="BM5266"/>
      <c r="BZ5266"/>
    </row>
    <row r="5267" spans="51:78" x14ac:dyDescent="0.25">
      <c r="AY5267"/>
      <c r="AZ5267"/>
      <c r="BL5267"/>
      <c r="BM5267"/>
      <c r="BZ5267"/>
    </row>
    <row r="5268" spans="51:78" x14ac:dyDescent="0.25">
      <c r="AY5268"/>
      <c r="AZ5268"/>
      <c r="BL5268"/>
      <c r="BM5268"/>
      <c r="BZ5268"/>
    </row>
    <row r="5269" spans="51:78" x14ac:dyDescent="0.25">
      <c r="AY5269"/>
      <c r="AZ5269"/>
      <c r="BL5269"/>
      <c r="BM5269"/>
      <c r="BZ5269"/>
    </row>
    <row r="5270" spans="51:78" x14ac:dyDescent="0.25">
      <c r="AY5270"/>
      <c r="AZ5270"/>
      <c r="BL5270"/>
      <c r="BM5270"/>
      <c r="BZ5270"/>
    </row>
    <row r="5271" spans="51:78" x14ac:dyDescent="0.25">
      <c r="AY5271"/>
      <c r="AZ5271"/>
      <c r="BL5271"/>
      <c r="BM5271"/>
      <c r="BZ5271"/>
    </row>
    <row r="5272" spans="51:78" x14ac:dyDescent="0.25">
      <c r="AY5272"/>
      <c r="AZ5272"/>
      <c r="BL5272"/>
      <c r="BM5272"/>
      <c r="BZ5272"/>
    </row>
    <row r="5273" spans="51:78" x14ac:dyDescent="0.25">
      <c r="AY5273"/>
      <c r="AZ5273"/>
      <c r="BL5273"/>
      <c r="BM5273"/>
      <c r="BZ5273"/>
    </row>
    <row r="5274" spans="51:78" x14ac:dyDescent="0.25">
      <c r="AY5274"/>
      <c r="AZ5274"/>
      <c r="BL5274"/>
      <c r="BM5274"/>
      <c r="BZ5274"/>
    </row>
    <row r="5275" spans="51:78" x14ac:dyDescent="0.25">
      <c r="AY5275"/>
      <c r="AZ5275"/>
      <c r="BL5275"/>
      <c r="BM5275"/>
      <c r="BZ5275"/>
    </row>
    <row r="5276" spans="51:78" x14ac:dyDescent="0.25">
      <c r="AY5276"/>
      <c r="AZ5276"/>
      <c r="BL5276"/>
      <c r="BM5276"/>
      <c r="BZ5276"/>
    </row>
    <row r="5277" spans="51:78" x14ac:dyDescent="0.25">
      <c r="AY5277"/>
      <c r="AZ5277"/>
      <c r="BL5277"/>
      <c r="BM5277"/>
      <c r="BZ5277"/>
    </row>
    <row r="5278" spans="51:78" x14ac:dyDescent="0.25">
      <c r="AY5278"/>
      <c r="AZ5278"/>
      <c r="BL5278"/>
      <c r="BM5278"/>
      <c r="BZ5278"/>
    </row>
    <row r="5279" spans="51:78" x14ac:dyDescent="0.25">
      <c r="AY5279"/>
      <c r="AZ5279"/>
      <c r="BL5279"/>
      <c r="BM5279"/>
      <c r="BZ5279"/>
    </row>
    <row r="5280" spans="51:78" x14ac:dyDescent="0.25">
      <c r="AY5280"/>
      <c r="AZ5280"/>
      <c r="BL5280"/>
      <c r="BM5280"/>
      <c r="BZ5280"/>
    </row>
    <row r="5281" spans="51:78" x14ac:dyDescent="0.25">
      <c r="AY5281"/>
      <c r="AZ5281"/>
      <c r="BL5281"/>
      <c r="BM5281"/>
      <c r="BZ5281"/>
    </row>
    <row r="5282" spans="51:78" x14ac:dyDescent="0.25">
      <c r="AY5282"/>
      <c r="AZ5282"/>
      <c r="BL5282"/>
      <c r="BM5282"/>
      <c r="BZ5282"/>
    </row>
    <row r="5283" spans="51:78" x14ac:dyDescent="0.25">
      <c r="AY5283"/>
      <c r="AZ5283"/>
      <c r="BL5283"/>
      <c r="BM5283"/>
      <c r="BZ5283"/>
    </row>
    <row r="5284" spans="51:78" x14ac:dyDescent="0.25">
      <c r="AY5284"/>
      <c r="AZ5284"/>
      <c r="BL5284"/>
      <c r="BM5284"/>
      <c r="BZ5284"/>
    </row>
    <row r="5285" spans="51:78" x14ac:dyDescent="0.25">
      <c r="AY5285"/>
      <c r="AZ5285"/>
      <c r="BL5285"/>
      <c r="BM5285"/>
      <c r="BZ5285"/>
    </row>
    <row r="5286" spans="51:78" x14ac:dyDescent="0.25">
      <c r="AY5286"/>
      <c r="AZ5286"/>
      <c r="BL5286"/>
      <c r="BM5286"/>
      <c r="BZ5286"/>
    </row>
    <row r="5287" spans="51:78" x14ac:dyDescent="0.25">
      <c r="AY5287"/>
      <c r="AZ5287"/>
      <c r="BL5287"/>
      <c r="BM5287"/>
      <c r="BZ5287"/>
    </row>
    <row r="5288" spans="51:78" x14ac:dyDescent="0.25">
      <c r="AY5288"/>
      <c r="AZ5288"/>
      <c r="BL5288"/>
      <c r="BM5288"/>
      <c r="BZ5288"/>
    </row>
    <row r="5289" spans="51:78" x14ac:dyDescent="0.25">
      <c r="AY5289"/>
      <c r="AZ5289"/>
      <c r="BL5289"/>
      <c r="BM5289"/>
      <c r="BZ5289"/>
    </row>
    <row r="5290" spans="51:78" x14ac:dyDescent="0.25">
      <c r="AY5290"/>
      <c r="AZ5290"/>
      <c r="BL5290"/>
      <c r="BM5290"/>
      <c r="BZ5290"/>
    </row>
    <row r="5291" spans="51:78" x14ac:dyDescent="0.25">
      <c r="AY5291"/>
      <c r="AZ5291"/>
      <c r="BL5291"/>
      <c r="BM5291"/>
      <c r="BZ5291"/>
    </row>
    <row r="5292" spans="51:78" x14ac:dyDescent="0.25">
      <c r="AY5292"/>
      <c r="AZ5292"/>
      <c r="BL5292"/>
      <c r="BM5292"/>
      <c r="BZ5292"/>
    </row>
    <row r="5293" spans="51:78" x14ac:dyDescent="0.25">
      <c r="AY5293"/>
      <c r="AZ5293"/>
      <c r="BL5293"/>
      <c r="BM5293"/>
      <c r="BZ5293"/>
    </row>
    <row r="5294" spans="51:78" x14ac:dyDescent="0.25">
      <c r="AY5294"/>
      <c r="AZ5294"/>
      <c r="BL5294"/>
      <c r="BM5294"/>
      <c r="BZ5294"/>
    </row>
    <row r="5295" spans="51:78" x14ac:dyDescent="0.25">
      <c r="AY5295"/>
      <c r="AZ5295"/>
      <c r="BL5295"/>
      <c r="BM5295"/>
      <c r="BZ5295"/>
    </row>
    <row r="5296" spans="51:78" x14ac:dyDescent="0.25">
      <c r="AY5296"/>
      <c r="AZ5296"/>
      <c r="BL5296"/>
      <c r="BM5296"/>
      <c r="BZ5296"/>
    </row>
    <row r="5297" spans="51:78" x14ac:dyDescent="0.25">
      <c r="AY5297"/>
      <c r="AZ5297"/>
      <c r="BL5297"/>
      <c r="BM5297"/>
      <c r="BZ5297"/>
    </row>
    <row r="5298" spans="51:78" x14ac:dyDescent="0.25">
      <c r="AY5298"/>
      <c r="AZ5298"/>
      <c r="BL5298"/>
      <c r="BM5298"/>
      <c r="BZ5298"/>
    </row>
    <row r="5299" spans="51:78" x14ac:dyDescent="0.25">
      <c r="AY5299"/>
      <c r="AZ5299"/>
      <c r="BL5299"/>
      <c r="BM5299"/>
      <c r="BZ5299"/>
    </row>
    <row r="5300" spans="51:78" x14ac:dyDescent="0.25">
      <c r="AY5300"/>
      <c r="AZ5300"/>
      <c r="BL5300"/>
      <c r="BM5300"/>
      <c r="BZ5300"/>
    </row>
    <row r="5301" spans="51:78" x14ac:dyDescent="0.25">
      <c r="AY5301"/>
      <c r="AZ5301"/>
      <c r="BL5301"/>
      <c r="BM5301"/>
      <c r="BZ5301"/>
    </row>
    <row r="5302" spans="51:78" x14ac:dyDescent="0.25">
      <c r="AY5302"/>
      <c r="AZ5302"/>
      <c r="BL5302"/>
      <c r="BM5302"/>
      <c r="BZ5302"/>
    </row>
    <row r="5303" spans="51:78" x14ac:dyDescent="0.25">
      <c r="AY5303"/>
      <c r="AZ5303"/>
      <c r="BL5303"/>
      <c r="BM5303"/>
      <c r="BZ5303"/>
    </row>
    <row r="5304" spans="51:78" x14ac:dyDescent="0.25">
      <c r="AY5304"/>
      <c r="AZ5304"/>
      <c r="BL5304"/>
      <c r="BM5304"/>
      <c r="BZ5304"/>
    </row>
    <row r="5305" spans="51:78" x14ac:dyDescent="0.25">
      <c r="AY5305"/>
      <c r="AZ5305"/>
      <c r="BL5305"/>
      <c r="BM5305"/>
      <c r="BZ5305"/>
    </row>
    <row r="5306" spans="51:78" x14ac:dyDescent="0.25">
      <c r="AY5306"/>
      <c r="AZ5306"/>
      <c r="BL5306"/>
      <c r="BM5306"/>
      <c r="BZ5306"/>
    </row>
    <row r="5307" spans="51:78" x14ac:dyDescent="0.25">
      <c r="AY5307"/>
      <c r="AZ5307"/>
      <c r="BL5307"/>
      <c r="BM5307"/>
      <c r="BZ5307"/>
    </row>
    <row r="5308" spans="51:78" x14ac:dyDescent="0.25">
      <c r="AY5308"/>
      <c r="AZ5308"/>
      <c r="BL5308"/>
      <c r="BM5308"/>
      <c r="BZ5308"/>
    </row>
    <row r="5309" spans="51:78" x14ac:dyDescent="0.25">
      <c r="AY5309"/>
      <c r="AZ5309"/>
      <c r="BL5309"/>
      <c r="BM5309"/>
      <c r="BZ5309"/>
    </row>
    <row r="5310" spans="51:78" x14ac:dyDescent="0.25">
      <c r="AY5310"/>
      <c r="AZ5310"/>
      <c r="BL5310"/>
      <c r="BM5310"/>
      <c r="BZ5310"/>
    </row>
    <row r="5311" spans="51:78" x14ac:dyDescent="0.25">
      <c r="AY5311"/>
      <c r="AZ5311"/>
      <c r="BL5311"/>
      <c r="BM5311"/>
      <c r="BZ5311"/>
    </row>
    <row r="5312" spans="51:78" x14ac:dyDescent="0.25">
      <c r="AY5312"/>
      <c r="AZ5312"/>
      <c r="BL5312"/>
      <c r="BM5312"/>
      <c r="BZ5312"/>
    </row>
    <row r="5313" spans="51:78" x14ac:dyDescent="0.25">
      <c r="AY5313"/>
      <c r="AZ5313"/>
      <c r="BL5313"/>
      <c r="BM5313"/>
      <c r="BZ5313"/>
    </row>
    <row r="5314" spans="51:78" x14ac:dyDescent="0.25">
      <c r="AY5314"/>
      <c r="AZ5314"/>
      <c r="BL5314"/>
      <c r="BM5314"/>
      <c r="BZ5314"/>
    </row>
    <row r="5315" spans="51:78" x14ac:dyDescent="0.25">
      <c r="AY5315"/>
      <c r="AZ5315"/>
      <c r="BL5315"/>
      <c r="BM5315"/>
      <c r="BZ5315"/>
    </row>
    <row r="5316" spans="51:78" x14ac:dyDescent="0.25">
      <c r="AY5316"/>
      <c r="AZ5316"/>
      <c r="BL5316"/>
      <c r="BM5316"/>
      <c r="BZ5316"/>
    </row>
    <row r="5317" spans="51:78" x14ac:dyDescent="0.25">
      <c r="AY5317"/>
      <c r="AZ5317"/>
      <c r="BL5317"/>
      <c r="BM5317"/>
      <c r="BZ5317"/>
    </row>
    <row r="5318" spans="51:78" x14ac:dyDescent="0.25">
      <c r="AY5318"/>
      <c r="AZ5318"/>
      <c r="BL5318"/>
      <c r="BM5318"/>
      <c r="BZ5318"/>
    </row>
    <row r="5319" spans="51:78" x14ac:dyDescent="0.25">
      <c r="AY5319"/>
      <c r="AZ5319"/>
      <c r="BL5319"/>
      <c r="BM5319"/>
      <c r="BZ5319"/>
    </row>
    <row r="5320" spans="51:78" x14ac:dyDescent="0.25">
      <c r="AY5320"/>
      <c r="AZ5320"/>
      <c r="BL5320"/>
      <c r="BM5320"/>
      <c r="BZ5320"/>
    </row>
    <row r="5321" spans="51:78" x14ac:dyDescent="0.25">
      <c r="AY5321"/>
      <c r="AZ5321"/>
      <c r="BL5321"/>
      <c r="BM5321"/>
      <c r="BZ5321"/>
    </row>
    <row r="5322" spans="51:78" x14ac:dyDescent="0.25">
      <c r="AY5322"/>
      <c r="AZ5322"/>
      <c r="BL5322"/>
      <c r="BM5322"/>
      <c r="BZ5322"/>
    </row>
    <row r="5323" spans="51:78" x14ac:dyDescent="0.25">
      <c r="AY5323"/>
      <c r="AZ5323"/>
      <c r="BL5323"/>
      <c r="BM5323"/>
      <c r="BZ5323"/>
    </row>
    <row r="5324" spans="51:78" x14ac:dyDescent="0.25">
      <c r="AY5324"/>
      <c r="AZ5324"/>
      <c r="BL5324"/>
      <c r="BM5324"/>
      <c r="BZ5324"/>
    </row>
    <row r="5325" spans="51:78" x14ac:dyDescent="0.25">
      <c r="AY5325"/>
      <c r="AZ5325"/>
      <c r="BL5325"/>
      <c r="BM5325"/>
      <c r="BZ5325"/>
    </row>
    <row r="5326" spans="51:78" x14ac:dyDescent="0.25">
      <c r="AY5326"/>
      <c r="AZ5326"/>
      <c r="BL5326"/>
      <c r="BM5326"/>
      <c r="BZ5326"/>
    </row>
    <row r="5327" spans="51:78" x14ac:dyDescent="0.25">
      <c r="AY5327"/>
      <c r="AZ5327"/>
      <c r="BL5327"/>
      <c r="BM5327"/>
      <c r="BZ5327"/>
    </row>
    <row r="5328" spans="51:78" x14ac:dyDescent="0.25">
      <c r="AY5328"/>
      <c r="AZ5328"/>
      <c r="BL5328"/>
      <c r="BM5328"/>
      <c r="BZ5328"/>
    </row>
    <row r="5329" spans="51:78" x14ac:dyDescent="0.25">
      <c r="AY5329"/>
      <c r="AZ5329"/>
      <c r="BL5329"/>
      <c r="BM5329"/>
      <c r="BZ5329"/>
    </row>
    <row r="5330" spans="51:78" x14ac:dyDescent="0.25">
      <c r="AY5330"/>
      <c r="AZ5330"/>
      <c r="BL5330"/>
      <c r="BM5330"/>
      <c r="BZ5330"/>
    </row>
    <row r="5331" spans="51:78" x14ac:dyDescent="0.25">
      <c r="AY5331"/>
      <c r="AZ5331"/>
      <c r="BL5331"/>
      <c r="BM5331"/>
      <c r="BZ5331"/>
    </row>
    <row r="5332" spans="51:78" x14ac:dyDescent="0.25">
      <c r="AY5332"/>
      <c r="AZ5332"/>
      <c r="BL5332"/>
      <c r="BM5332"/>
      <c r="BZ5332"/>
    </row>
    <row r="5333" spans="51:78" x14ac:dyDescent="0.25">
      <c r="AY5333"/>
      <c r="AZ5333"/>
      <c r="BL5333"/>
      <c r="BM5333"/>
      <c r="BZ5333"/>
    </row>
    <row r="5334" spans="51:78" x14ac:dyDescent="0.25">
      <c r="AY5334"/>
      <c r="AZ5334"/>
      <c r="BL5334"/>
      <c r="BM5334"/>
      <c r="BZ5334"/>
    </row>
    <row r="5335" spans="51:78" x14ac:dyDescent="0.25">
      <c r="AY5335"/>
      <c r="AZ5335"/>
      <c r="BL5335"/>
      <c r="BM5335"/>
      <c r="BZ5335"/>
    </row>
    <row r="5336" spans="51:78" x14ac:dyDescent="0.25">
      <c r="AY5336"/>
      <c r="AZ5336"/>
      <c r="BL5336"/>
      <c r="BM5336"/>
      <c r="BZ5336"/>
    </row>
    <row r="5337" spans="51:78" x14ac:dyDescent="0.25">
      <c r="AY5337"/>
      <c r="AZ5337"/>
      <c r="BL5337"/>
      <c r="BM5337"/>
      <c r="BZ5337"/>
    </row>
    <row r="5338" spans="51:78" x14ac:dyDescent="0.25">
      <c r="AY5338"/>
      <c r="AZ5338"/>
      <c r="BL5338"/>
      <c r="BM5338"/>
      <c r="BZ5338"/>
    </row>
    <row r="5339" spans="51:78" x14ac:dyDescent="0.25">
      <c r="AY5339"/>
      <c r="AZ5339"/>
      <c r="BL5339"/>
      <c r="BM5339"/>
      <c r="BZ5339"/>
    </row>
    <row r="5340" spans="51:78" x14ac:dyDescent="0.25">
      <c r="AY5340"/>
      <c r="AZ5340"/>
      <c r="BL5340"/>
      <c r="BM5340"/>
      <c r="BZ5340"/>
    </row>
    <row r="5341" spans="51:78" x14ac:dyDescent="0.25">
      <c r="AY5341"/>
      <c r="AZ5341"/>
      <c r="BL5341"/>
      <c r="BM5341"/>
      <c r="BZ5341"/>
    </row>
    <row r="5342" spans="51:78" x14ac:dyDescent="0.25">
      <c r="AY5342"/>
      <c r="AZ5342"/>
      <c r="BL5342"/>
      <c r="BM5342"/>
      <c r="BZ5342"/>
    </row>
    <row r="5343" spans="51:78" x14ac:dyDescent="0.25">
      <c r="AY5343"/>
      <c r="AZ5343"/>
      <c r="BL5343"/>
      <c r="BM5343"/>
      <c r="BZ5343"/>
    </row>
    <row r="5344" spans="51:78" x14ac:dyDescent="0.25">
      <c r="AY5344"/>
      <c r="AZ5344"/>
      <c r="BL5344"/>
      <c r="BM5344"/>
      <c r="BZ5344"/>
    </row>
    <row r="5345" spans="51:78" x14ac:dyDescent="0.25">
      <c r="AY5345"/>
      <c r="AZ5345"/>
      <c r="BL5345"/>
      <c r="BM5345"/>
      <c r="BZ5345"/>
    </row>
    <row r="5346" spans="51:78" x14ac:dyDescent="0.25">
      <c r="AY5346"/>
      <c r="AZ5346"/>
      <c r="BL5346"/>
      <c r="BM5346"/>
      <c r="BZ5346"/>
    </row>
    <row r="5347" spans="51:78" x14ac:dyDescent="0.25">
      <c r="AY5347"/>
      <c r="AZ5347"/>
      <c r="BL5347"/>
      <c r="BM5347"/>
      <c r="BZ5347"/>
    </row>
    <row r="5348" spans="51:78" x14ac:dyDescent="0.25">
      <c r="AY5348"/>
      <c r="AZ5348"/>
      <c r="BL5348"/>
      <c r="BM5348"/>
      <c r="BZ5348"/>
    </row>
    <row r="5349" spans="51:78" x14ac:dyDescent="0.25">
      <c r="AY5349"/>
      <c r="AZ5349"/>
      <c r="BL5349"/>
      <c r="BM5349"/>
      <c r="BZ5349"/>
    </row>
    <row r="5350" spans="51:78" x14ac:dyDescent="0.25">
      <c r="AY5350"/>
      <c r="AZ5350"/>
      <c r="BL5350"/>
      <c r="BM5350"/>
      <c r="BZ5350"/>
    </row>
    <row r="5351" spans="51:78" x14ac:dyDescent="0.25">
      <c r="AY5351"/>
      <c r="AZ5351"/>
      <c r="BL5351"/>
      <c r="BM5351"/>
      <c r="BZ5351"/>
    </row>
    <row r="5352" spans="51:78" x14ac:dyDescent="0.25">
      <c r="AY5352"/>
      <c r="AZ5352"/>
      <c r="BL5352"/>
      <c r="BM5352"/>
      <c r="BZ5352"/>
    </row>
    <row r="5353" spans="51:78" x14ac:dyDescent="0.25">
      <c r="AY5353"/>
      <c r="AZ5353"/>
      <c r="BL5353"/>
      <c r="BM5353"/>
      <c r="BZ5353"/>
    </row>
    <row r="5354" spans="51:78" x14ac:dyDescent="0.25">
      <c r="AY5354"/>
      <c r="AZ5354"/>
      <c r="BL5354"/>
      <c r="BM5354"/>
      <c r="BZ5354"/>
    </row>
    <row r="5355" spans="51:78" x14ac:dyDescent="0.25">
      <c r="AY5355"/>
      <c r="AZ5355"/>
      <c r="BL5355"/>
      <c r="BM5355"/>
      <c r="BZ5355"/>
    </row>
    <row r="5356" spans="51:78" x14ac:dyDescent="0.25">
      <c r="AY5356"/>
      <c r="AZ5356"/>
      <c r="BL5356"/>
      <c r="BM5356"/>
      <c r="BZ5356"/>
    </row>
    <row r="5357" spans="51:78" x14ac:dyDescent="0.25">
      <c r="AY5357"/>
      <c r="AZ5357"/>
      <c r="BL5357"/>
      <c r="BM5357"/>
      <c r="BZ5357"/>
    </row>
    <row r="5358" spans="51:78" x14ac:dyDescent="0.25">
      <c r="AY5358"/>
      <c r="AZ5358"/>
      <c r="BL5358"/>
      <c r="BM5358"/>
      <c r="BZ5358"/>
    </row>
    <row r="5359" spans="51:78" x14ac:dyDescent="0.25">
      <c r="AY5359"/>
      <c r="AZ5359"/>
      <c r="BL5359"/>
      <c r="BM5359"/>
      <c r="BZ5359"/>
    </row>
    <row r="5360" spans="51:78" x14ac:dyDescent="0.25">
      <c r="AY5360"/>
      <c r="AZ5360"/>
      <c r="BL5360"/>
      <c r="BM5360"/>
      <c r="BZ5360"/>
    </row>
    <row r="5361" spans="51:78" x14ac:dyDescent="0.25">
      <c r="AY5361"/>
      <c r="AZ5361"/>
      <c r="BL5361"/>
      <c r="BM5361"/>
      <c r="BZ5361"/>
    </row>
    <row r="5362" spans="51:78" x14ac:dyDescent="0.25">
      <c r="AY5362"/>
      <c r="AZ5362"/>
      <c r="BL5362"/>
      <c r="BM5362"/>
      <c r="BZ5362"/>
    </row>
    <row r="5363" spans="51:78" x14ac:dyDescent="0.25">
      <c r="AY5363"/>
      <c r="AZ5363"/>
      <c r="BL5363"/>
      <c r="BM5363"/>
      <c r="BZ5363"/>
    </row>
    <row r="5364" spans="51:78" x14ac:dyDescent="0.25">
      <c r="AY5364"/>
      <c r="AZ5364"/>
      <c r="BL5364"/>
      <c r="BM5364"/>
      <c r="BZ5364"/>
    </row>
    <row r="5365" spans="51:78" x14ac:dyDescent="0.25">
      <c r="AY5365"/>
      <c r="AZ5365"/>
      <c r="BL5365"/>
      <c r="BM5365"/>
      <c r="BZ5365"/>
    </row>
    <row r="5366" spans="51:78" x14ac:dyDescent="0.25">
      <c r="AY5366"/>
      <c r="AZ5366"/>
      <c r="BL5366"/>
      <c r="BM5366"/>
      <c r="BZ5366"/>
    </row>
    <row r="5367" spans="51:78" x14ac:dyDescent="0.25">
      <c r="AY5367"/>
      <c r="AZ5367"/>
      <c r="BL5367"/>
      <c r="BM5367"/>
      <c r="BZ5367"/>
    </row>
    <row r="5368" spans="51:78" x14ac:dyDescent="0.25">
      <c r="AY5368"/>
      <c r="AZ5368"/>
      <c r="BL5368"/>
      <c r="BM5368"/>
      <c r="BZ5368"/>
    </row>
    <row r="5369" spans="51:78" x14ac:dyDescent="0.25">
      <c r="AY5369"/>
      <c r="AZ5369"/>
      <c r="BL5369"/>
      <c r="BM5369"/>
      <c r="BZ5369"/>
    </row>
    <row r="5370" spans="51:78" x14ac:dyDescent="0.25">
      <c r="AY5370"/>
      <c r="AZ5370"/>
      <c r="BL5370"/>
      <c r="BM5370"/>
      <c r="BZ5370"/>
    </row>
    <row r="5371" spans="51:78" x14ac:dyDescent="0.25">
      <c r="AY5371"/>
      <c r="AZ5371"/>
      <c r="BL5371"/>
      <c r="BM5371"/>
      <c r="BZ5371"/>
    </row>
    <row r="5372" spans="51:78" x14ac:dyDescent="0.25">
      <c r="AY5372"/>
      <c r="AZ5372"/>
      <c r="BL5372"/>
      <c r="BM5372"/>
      <c r="BZ5372"/>
    </row>
    <row r="5373" spans="51:78" x14ac:dyDescent="0.25">
      <c r="AY5373"/>
      <c r="AZ5373"/>
      <c r="BL5373"/>
      <c r="BM5373"/>
      <c r="BZ5373"/>
    </row>
    <row r="5374" spans="51:78" x14ac:dyDescent="0.25">
      <c r="AY5374"/>
      <c r="AZ5374"/>
      <c r="BL5374"/>
      <c r="BM5374"/>
      <c r="BZ5374"/>
    </row>
    <row r="5375" spans="51:78" x14ac:dyDescent="0.25">
      <c r="AY5375"/>
      <c r="AZ5375"/>
      <c r="BL5375"/>
      <c r="BM5375"/>
      <c r="BZ5375"/>
    </row>
    <row r="5376" spans="51:78" x14ac:dyDescent="0.25">
      <c r="AY5376"/>
      <c r="AZ5376"/>
      <c r="BL5376"/>
      <c r="BM5376"/>
      <c r="BZ5376"/>
    </row>
    <row r="5377" spans="51:78" x14ac:dyDescent="0.25">
      <c r="AY5377"/>
      <c r="AZ5377"/>
      <c r="BL5377"/>
      <c r="BM5377"/>
      <c r="BZ5377"/>
    </row>
    <row r="5378" spans="51:78" x14ac:dyDescent="0.25">
      <c r="AY5378"/>
      <c r="AZ5378"/>
      <c r="BL5378"/>
      <c r="BM5378"/>
      <c r="BZ5378"/>
    </row>
    <row r="5379" spans="51:78" x14ac:dyDescent="0.25">
      <c r="AY5379"/>
      <c r="AZ5379"/>
      <c r="BL5379"/>
      <c r="BM5379"/>
      <c r="BZ5379"/>
    </row>
    <row r="5380" spans="51:78" x14ac:dyDescent="0.25">
      <c r="AY5380"/>
      <c r="AZ5380"/>
      <c r="BL5380"/>
      <c r="BM5380"/>
      <c r="BZ5380"/>
    </row>
    <row r="5381" spans="51:78" x14ac:dyDescent="0.25">
      <c r="AY5381"/>
      <c r="AZ5381"/>
      <c r="BL5381"/>
      <c r="BM5381"/>
      <c r="BZ5381"/>
    </row>
    <row r="5382" spans="51:78" x14ac:dyDescent="0.25">
      <c r="AY5382"/>
      <c r="AZ5382"/>
      <c r="BL5382"/>
      <c r="BM5382"/>
      <c r="BZ5382"/>
    </row>
    <row r="5383" spans="51:78" x14ac:dyDescent="0.25">
      <c r="AY5383"/>
      <c r="AZ5383"/>
      <c r="BL5383"/>
      <c r="BM5383"/>
      <c r="BZ5383"/>
    </row>
    <row r="5384" spans="51:78" x14ac:dyDescent="0.25">
      <c r="AY5384"/>
      <c r="AZ5384"/>
      <c r="BL5384"/>
      <c r="BM5384"/>
      <c r="BZ5384"/>
    </row>
    <row r="5385" spans="51:78" x14ac:dyDescent="0.25">
      <c r="AY5385"/>
      <c r="AZ5385"/>
      <c r="BL5385"/>
      <c r="BM5385"/>
      <c r="BZ5385"/>
    </row>
    <row r="5386" spans="51:78" x14ac:dyDescent="0.25">
      <c r="AY5386"/>
      <c r="AZ5386"/>
      <c r="BL5386"/>
      <c r="BM5386"/>
      <c r="BZ5386"/>
    </row>
    <row r="5387" spans="51:78" x14ac:dyDescent="0.25">
      <c r="AY5387"/>
      <c r="AZ5387"/>
      <c r="BL5387"/>
      <c r="BM5387"/>
      <c r="BZ5387"/>
    </row>
    <row r="5388" spans="51:78" x14ac:dyDescent="0.25">
      <c r="AY5388"/>
      <c r="AZ5388"/>
      <c r="BL5388"/>
      <c r="BM5388"/>
      <c r="BZ5388"/>
    </row>
    <row r="5389" spans="51:78" x14ac:dyDescent="0.25">
      <c r="AY5389"/>
      <c r="AZ5389"/>
      <c r="BL5389"/>
      <c r="BM5389"/>
      <c r="BZ5389"/>
    </row>
    <row r="5390" spans="51:78" x14ac:dyDescent="0.25">
      <c r="AY5390"/>
      <c r="AZ5390"/>
      <c r="BL5390"/>
      <c r="BM5390"/>
      <c r="BZ5390"/>
    </row>
    <row r="5391" spans="51:78" x14ac:dyDescent="0.25">
      <c r="AY5391"/>
      <c r="AZ5391"/>
      <c r="BL5391"/>
      <c r="BM5391"/>
      <c r="BZ5391"/>
    </row>
    <row r="5392" spans="51:78" x14ac:dyDescent="0.25">
      <c r="AY5392"/>
      <c r="AZ5392"/>
      <c r="BL5392"/>
      <c r="BM5392"/>
      <c r="BZ5392"/>
    </row>
    <row r="5393" spans="51:78" x14ac:dyDescent="0.25">
      <c r="AY5393"/>
      <c r="AZ5393"/>
      <c r="BL5393"/>
      <c r="BM5393"/>
      <c r="BZ5393"/>
    </row>
    <row r="5394" spans="51:78" x14ac:dyDescent="0.25">
      <c r="AY5394"/>
      <c r="AZ5394"/>
      <c r="BL5394"/>
      <c r="BM5394"/>
      <c r="BZ5394"/>
    </row>
    <row r="5395" spans="51:78" x14ac:dyDescent="0.25">
      <c r="AY5395"/>
      <c r="AZ5395"/>
      <c r="BL5395"/>
      <c r="BM5395"/>
      <c r="BZ5395"/>
    </row>
    <row r="5396" spans="51:78" x14ac:dyDescent="0.25">
      <c r="AY5396"/>
      <c r="AZ5396"/>
      <c r="BL5396"/>
      <c r="BM5396"/>
      <c r="BZ5396"/>
    </row>
    <row r="5397" spans="51:78" x14ac:dyDescent="0.25">
      <c r="AY5397"/>
      <c r="AZ5397"/>
      <c r="BL5397"/>
      <c r="BM5397"/>
      <c r="BZ5397"/>
    </row>
    <row r="5398" spans="51:78" x14ac:dyDescent="0.25">
      <c r="AY5398"/>
      <c r="AZ5398"/>
      <c r="BL5398"/>
      <c r="BM5398"/>
      <c r="BZ5398"/>
    </row>
    <row r="5399" spans="51:78" x14ac:dyDescent="0.25">
      <c r="AY5399"/>
      <c r="AZ5399"/>
      <c r="BL5399"/>
      <c r="BM5399"/>
      <c r="BZ5399"/>
    </row>
    <row r="5400" spans="51:78" x14ac:dyDescent="0.25">
      <c r="AY5400"/>
      <c r="AZ5400"/>
      <c r="BL5400"/>
      <c r="BM5400"/>
      <c r="BZ5400"/>
    </row>
    <row r="5401" spans="51:78" x14ac:dyDescent="0.25">
      <c r="AY5401"/>
      <c r="AZ5401"/>
      <c r="BL5401"/>
      <c r="BM5401"/>
      <c r="BZ5401"/>
    </row>
    <row r="5402" spans="51:78" x14ac:dyDescent="0.25">
      <c r="AY5402"/>
      <c r="AZ5402"/>
      <c r="BL5402"/>
      <c r="BM5402"/>
      <c r="BZ5402"/>
    </row>
    <row r="5403" spans="51:78" x14ac:dyDescent="0.25">
      <c r="AY5403"/>
      <c r="AZ5403"/>
      <c r="BL5403"/>
      <c r="BM5403"/>
      <c r="BZ5403"/>
    </row>
    <row r="5404" spans="51:78" x14ac:dyDescent="0.25">
      <c r="AY5404"/>
      <c r="AZ5404"/>
      <c r="BL5404"/>
      <c r="BM5404"/>
      <c r="BZ5404"/>
    </row>
    <row r="5405" spans="51:78" x14ac:dyDescent="0.25">
      <c r="AY5405"/>
      <c r="AZ5405"/>
      <c r="BL5405"/>
      <c r="BM5405"/>
      <c r="BZ5405"/>
    </row>
    <row r="5406" spans="51:78" x14ac:dyDescent="0.25">
      <c r="AY5406"/>
      <c r="AZ5406"/>
      <c r="BL5406"/>
      <c r="BM5406"/>
      <c r="BZ5406"/>
    </row>
    <row r="5407" spans="51:78" x14ac:dyDescent="0.25">
      <c r="AY5407"/>
      <c r="AZ5407"/>
      <c r="BL5407"/>
      <c r="BM5407"/>
      <c r="BZ5407"/>
    </row>
    <row r="5408" spans="51:78" x14ac:dyDescent="0.25">
      <c r="AY5408"/>
      <c r="AZ5408"/>
      <c r="BL5408"/>
      <c r="BM5408"/>
      <c r="BZ5408"/>
    </row>
    <row r="5409" spans="51:78" x14ac:dyDescent="0.25">
      <c r="AY5409"/>
      <c r="AZ5409"/>
      <c r="BL5409"/>
      <c r="BM5409"/>
      <c r="BZ5409"/>
    </row>
    <row r="5410" spans="51:78" x14ac:dyDescent="0.25">
      <c r="AY5410"/>
      <c r="AZ5410"/>
      <c r="BL5410"/>
      <c r="BM5410"/>
      <c r="BZ5410"/>
    </row>
    <row r="5411" spans="51:78" x14ac:dyDescent="0.25">
      <c r="AY5411"/>
      <c r="AZ5411"/>
      <c r="BL5411"/>
      <c r="BM5411"/>
      <c r="BZ5411"/>
    </row>
    <row r="5412" spans="51:78" x14ac:dyDescent="0.25">
      <c r="AY5412"/>
      <c r="AZ5412"/>
      <c r="BL5412"/>
      <c r="BM5412"/>
      <c r="BZ5412"/>
    </row>
    <row r="5413" spans="51:78" x14ac:dyDescent="0.25">
      <c r="AY5413"/>
      <c r="AZ5413"/>
      <c r="BL5413"/>
      <c r="BM5413"/>
      <c r="BZ5413"/>
    </row>
    <row r="5414" spans="51:78" x14ac:dyDescent="0.25">
      <c r="AY5414"/>
      <c r="AZ5414"/>
      <c r="BL5414"/>
      <c r="BM5414"/>
      <c r="BZ5414"/>
    </row>
    <row r="5415" spans="51:78" x14ac:dyDescent="0.25">
      <c r="AY5415"/>
      <c r="AZ5415"/>
      <c r="BL5415"/>
      <c r="BM5415"/>
      <c r="BZ5415"/>
    </row>
    <row r="5416" spans="51:78" x14ac:dyDescent="0.25">
      <c r="AY5416"/>
      <c r="AZ5416"/>
      <c r="BL5416"/>
      <c r="BM5416"/>
      <c r="BZ5416"/>
    </row>
    <row r="5417" spans="51:78" x14ac:dyDescent="0.25">
      <c r="AY5417"/>
      <c r="AZ5417"/>
      <c r="BL5417"/>
      <c r="BM5417"/>
      <c r="BZ5417"/>
    </row>
    <row r="5418" spans="51:78" x14ac:dyDescent="0.25">
      <c r="AY5418"/>
      <c r="AZ5418"/>
      <c r="BL5418"/>
      <c r="BM5418"/>
      <c r="BZ5418"/>
    </row>
    <row r="5419" spans="51:78" x14ac:dyDescent="0.25">
      <c r="AY5419"/>
      <c r="AZ5419"/>
      <c r="BL5419"/>
      <c r="BM5419"/>
      <c r="BZ5419"/>
    </row>
    <row r="5420" spans="51:78" x14ac:dyDescent="0.25">
      <c r="AY5420"/>
      <c r="AZ5420"/>
      <c r="BL5420"/>
      <c r="BM5420"/>
      <c r="BZ5420"/>
    </row>
    <row r="5421" spans="51:78" x14ac:dyDescent="0.25">
      <c r="AY5421"/>
      <c r="AZ5421"/>
      <c r="BL5421"/>
      <c r="BM5421"/>
      <c r="BZ5421"/>
    </row>
    <row r="5422" spans="51:78" x14ac:dyDescent="0.25">
      <c r="AY5422"/>
      <c r="AZ5422"/>
      <c r="BL5422"/>
      <c r="BM5422"/>
      <c r="BZ5422"/>
    </row>
    <row r="5423" spans="51:78" x14ac:dyDescent="0.25">
      <c r="AY5423"/>
      <c r="AZ5423"/>
      <c r="BL5423"/>
      <c r="BM5423"/>
      <c r="BZ5423"/>
    </row>
    <row r="5424" spans="51:78" x14ac:dyDescent="0.25">
      <c r="AY5424"/>
      <c r="AZ5424"/>
      <c r="BL5424"/>
      <c r="BM5424"/>
      <c r="BZ5424"/>
    </row>
    <row r="5425" spans="51:78" x14ac:dyDescent="0.25">
      <c r="AY5425"/>
      <c r="AZ5425"/>
      <c r="BL5425"/>
      <c r="BM5425"/>
      <c r="BZ5425"/>
    </row>
    <row r="5426" spans="51:78" x14ac:dyDescent="0.25">
      <c r="AY5426"/>
      <c r="AZ5426"/>
      <c r="BL5426"/>
      <c r="BM5426"/>
      <c r="BZ5426"/>
    </row>
    <row r="5427" spans="51:78" x14ac:dyDescent="0.25">
      <c r="AY5427"/>
      <c r="AZ5427"/>
      <c r="BL5427"/>
      <c r="BM5427"/>
      <c r="BZ5427"/>
    </row>
    <row r="5428" spans="51:78" x14ac:dyDescent="0.25">
      <c r="AY5428"/>
      <c r="AZ5428"/>
      <c r="BL5428"/>
      <c r="BM5428"/>
      <c r="BZ5428"/>
    </row>
    <row r="5429" spans="51:78" x14ac:dyDescent="0.25">
      <c r="AY5429"/>
      <c r="AZ5429"/>
      <c r="BL5429"/>
      <c r="BM5429"/>
      <c r="BZ5429"/>
    </row>
    <row r="5430" spans="51:78" x14ac:dyDescent="0.25">
      <c r="AY5430"/>
      <c r="AZ5430"/>
      <c r="BL5430"/>
      <c r="BM5430"/>
      <c r="BZ5430"/>
    </row>
    <row r="5431" spans="51:78" x14ac:dyDescent="0.25">
      <c r="AY5431"/>
      <c r="AZ5431"/>
      <c r="BL5431"/>
      <c r="BM5431"/>
      <c r="BZ5431"/>
    </row>
    <row r="5432" spans="51:78" x14ac:dyDescent="0.25">
      <c r="AY5432"/>
      <c r="AZ5432"/>
      <c r="BL5432"/>
      <c r="BM5432"/>
      <c r="BZ5432"/>
    </row>
    <row r="5433" spans="51:78" x14ac:dyDescent="0.25">
      <c r="AY5433"/>
      <c r="AZ5433"/>
      <c r="BL5433"/>
      <c r="BM5433"/>
      <c r="BZ5433"/>
    </row>
    <row r="5434" spans="51:78" x14ac:dyDescent="0.25">
      <c r="AY5434"/>
      <c r="AZ5434"/>
      <c r="BL5434"/>
      <c r="BM5434"/>
      <c r="BZ5434"/>
    </row>
    <row r="5435" spans="51:78" x14ac:dyDescent="0.25">
      <c r="AY5435"/>
      <c r="AZ5435"/>
      <c r="BL5435"/>
      <c r="BM5435"/>
      <c r="BZ5435"/>
    </row>
    <row r="5436" spans="51:78" x14ac:dyDescent="0.25">
      <c r="AY5436"/>
      <c r="AZ5436"/>
      <c r="BL5436"/>
      <c r="BM5436"/>
      <c r="BZ5436"/>
    </row>
    <row r="5437" spans="51:78" x14ac:dyDescent="0.25">
      <c r="AY5437"/>
      <c r="AZ5437"/>
      <c r="BL5437"/>
      <c r="BM5437"/>
      <c r="BZ5437"/>
    </row>
    <row r="5438" spans="51:78" x14ac:dyDescent="0.25">
      <c r="AY5438"/>
      <c r="AZ5438"/>
      <c r="BL5438"/>
      <c r="BM5438"/>
      <c r="BZ5438"/>
    </row>
    <row r="5439" spans="51:78" x14ac:dyDescent="0.25">
      <c r="AY5439"/>
      <c r="AZ5439"/>
      <c r="BL5439"/>
      <c r="BM5439"/>
      <c r="BZ5439"/>
    </row>
    <row r="5440" spans="51:78" x14ac:dyDescent="0.25">
      <c r="AY5440"/>
      <c r="AZ5440"/>
      <c r="BL5440"/>
      <c r="BM5440"/>
      <c r="BZ5440"/>
    </row>
    <row r="5441" spans="51:78" x14ac:dyDescent="0.25">
      <c r="AY5441"/>
      <c r="AZ5441"/>
      <c r="BL5441"/>
      <c r="BM5441"/>
      <c r="BZ5441"/>
    </row>
    <row r="5442" spans="51:78" x14ac:dyDescent="0.25">
      <c r="AY5442"/>
      <c r="AZ5442"/>
      <c r="BL5442"/>
      <c r="BM5442"/>
      <c r="BZ5442"/>
    </row>
    <row r="5443" spans="51:78" x14ac:dyDescent="0.25">
      <c r="AY5443"/>
      <c r="AZ5443"/>
      <c r="BL5443"/>
      <c r="BM5443"/>
      <c r="BZ5443"/>
    </row>
    <row r="5444" spans="51:78" x14ac:dyDescent="0.25">
      <c r="AY5444"/>
      <c r="AZ5444"/>
      <c r="BL5444"/>
      <c r="BM5444"/>
      <c r="BZ5444"/>
    </row>
    <row r="5445" spans="51:78" x14ac:dyDescent="0.25">
      <c r="AY5445"/>
      <c r="AZ5445"/>
      <c r="BL5445"/>
      <c r="BM5445"/>
      <c r="BZ5445"/>
    </row>
    <row r="5446" spans="51:78" x14ac:dyDescent="0.25">
      <c r="AY5446"/>
      <c r="AZ5446"/>
      <c r="BL5446"/>
      <c r="BM5446"/>
      <c r="BZ5446"/>
    </row>
    <row r="5447" spans="51:78" x14ac:dyDescent="0.25">
      <c r="AY5447"/>
      <c r="AZ5447"/>
      <c r="BL5447"/>
      <c r="BM5447"/>
      <c r="BZ5447"/>
    </row>
    <row r="5448" spans="51:78" x14ac:dyDescent="0.25">
      <c r="AY5448"/>
      <c r="AZ5448"/>
      <c r="BL5448"/>
      <c r="BM5448"/>
      <c r="BZ5448"/>
    </row>
    <row r="5449" spans="51:78" x14ac:dyDescent="0.25">
      <c r="AY5449"/>
      <c r="AZ5449"/>
      <c r="BL5449"/>
      <c r="BM5449"/>
      <c r="BZ5449"/>
    </row>
    <row r="5450" spans="51:78" x14ac:dyDescent="0.25">
      <c r="AY5450"/>
      <c r="AZ5450"/>
      <c r="BL5450"/>
      <c r="BM5450"/>
      <c r="BZ5450"/>
    </row>
    <row r="5451" spans="51:78" x14ac:dyDescent="0.25">
      <c r="AY5451"/>
      <c r="AZ5451"/>
      <c r="BL5451"/>
      <c r="BM5451"/>
      <c r="BZ5451"/>
    </row>
    <row r="5452" spans="51:78" x14ac:dyDescent="0.25">
      <c r="AY5452"/>
      <c r="AZ5452"/>
      <c r="BL5452"/>
      <c r="BM5452"/>
      <c r="BZ5452"/>
    </row>
    <row r="5453" spans="51:78" x14ac:dyDescent="0.25">
      <c r="AY5453"/>
      <c r="AZ5453"/>
      <c r="BL5453"/>
      <c r="BM5453"/>
      <c r="BZ5453"/>
    </row>
    <row r="5454" spans="51:78" x14ac:dyDescent="0.25">
      <c r="AY5454"/>
      <c r="AZ5454"/>
      <c r="BL5454"/>
      <c r="BM5454"/>
      <c r="BZ5454"/>
    </row>
    <row r="5455" spans="51:78" x14ac:dyDescent="0.25">
      <c r="AY5455"/>
      <c r="AZ5455"/>
      <c r="BL5455"/>
      <c r="BM5455"/>
      <c r="BZ5455"/>
    </row>
    <row r="5456" spans="51:78" x14ac:dyDescent="0.25">
      <c r="AY5456"/>
      <c r="AZ5456"/>
      <c r="BL5456"/>
      <c r="BM5456"/>
      <c r="BZ5456"/>
    </row>
    <row r="5457" spans="51:78" x14ac:dyDescent="0.25">
      <c r="AY5457"/>
      <c r="AZ5457"/>
      <c r="BL5457"/>
      <c r="BM5457"/>
      <c r="BZ5457"/>
    </row>
    <row r="5458" spans="51:78" x14ac:dyDescent="0.25">
      <c r="AY5458"/>
      <c r="AZ5458"/>
      <c r="BL5458"/>
      <c r="BM5458"/>
      <c r="BZ5458"/>
    </row>
    <row r="5459" spans="51:78" x14ac:dyDescent="0.25">
      <c r="AY5459"/>
      <c r="AZ5459"/>
      <c r="BL5459"/>
      <c r="BM5459"/>
      <c r="BZ5459"/>
    </row>
    <row r="5460" spans="51:78" x14ac:dyDescent="0.25">
      <c r="AY5460"/>
      <c r="AZ5460"/>
      <c r="BL5460"/>
      <c r="BM5460"/>
      <c r="BZ5460"/>
    </row>
    <row r="5461" spans="51:78" x14ac:dyDescent="0.25">
      <c r="AY5461"/>
      <c r="AZ5461"/>
      <c r="BL5461"/>
      <c r="BM5461"/>
      <c r="BZ5461"/>
    </row>
    <row r="5462" spans="51:78" x14ac:dyDescent="0.25">
      <c r="AY5462"/>
      <c r="AZ5462"/>
      <c r="BL5462"/>
      <c r="BM5462"/>
      <c r="BZ5462"/>
    </row>
    <row r="5463" spans="51:78" x14ac:dyDescent="0.25">
      <c r="AY5463"/>
      <c r="AZ5463"/>
      <c r="BL5463"/>
      <c r="BM5463"/>
      <c r="BZ5463"/>
    </row>
    <row r="5464" spans="51:78" x14ac:dyDescent="0.25">
      <c r="AY5464"/>
      <c r="AZ5464"/>
      <c r="BL5464"/>
      <c r="BM5464"/>
      <c r="BZ5464"/>
    </row>
    <row r="5465" spans="51:78" x14ac:dyDescent="0.25">
      <c r="AY5465"/>
      <c r="AZ5465"/>
      <c r="BL5465"/>
      <c r="BM5465"/>
      <c r="BZ5465"/>
    </row>
    <row r="5466" spans="51:78" x14ac:dyDescent="0.25">
      <c r="AY5466"/>
      <c r="AZ5466"/>
      <c r="BL5466"/>
      <c r="BM5466"/>
      <c r="BZ5466"/>
    </row>
    <row r="5467" spans="51:78" x14ac:dyDescent="0.25">
      <c r="AY5467"/>
      <c r="AZ5467"/>
      <c r="BL5467"/>
      <c r="BM5467"/>
      <c r="BZ5467"/>
    </row>
    <row r="5468" spans="51:78" x14ac:dyDescent="0.25">
      <c r="AY5468"/>
      <c r="AZ5468"/>
      <c r="BL5468"/>
      <c r="BM5468"/>
      <c r="BZ5468"/>
    </row>
    <row r="5469" spans="51:78" x14ac:dyDescent="0.25">
      <c r="AY5469"/>
      <c r="AZ5469"/>
      <c r="BL5469"/>
      <c r="BM5469"/>
      <c r="BZ5469"/>
    </row>
    <row r="5470" spans="51:78" x14ac:dyDescent="0.25">
      <c r="AY5470"/>
      <c r="AZ5470"/>
      <c r="BL5470"/>
      <c r="BM5470"/>
      <c r="BZ5470"/>
    </row>
    <row r="5471" spans="51:78" x14ac:dyDescent="0.25">
      <c r="AY5471"/>
      <c r="AZ5471"/>
      <c r="BL5471"/>
      <c r="BM5471"/>
      <c r="BZ5471"/>
    </row>
    <row r="5472" spans="51:78" x14ac:dyDescent="0.25">
      <c r="AY5472"/>
      <c r="AZ5472"/>
      <c r="BL5472"/>
      <c r="BM5472"/>
      <c r="BZ5472"/>
    </row>
    <row r="5473" spans="51:78" x14ac:dyDescent="0.25">
      <c r="AY5473"/>
      <c r="AZ5473"/>
      <c r="BL5473"/>
      <c r="BM5473"/>
      <c r="BZ5473"/>
    </row>
    <row r="5474" spans="51:78" x14ac:dyDescent="0.25">
      <c r="AY5474"/>
      <c r="AZ5474"/>
      <c r="BL5474"/>
      <c r="BM5474"/>
      <c r="BZ5474"/>
    </row>
    <row r="5475" spans="51:78" x14ac:dyDescent="0.25">
      <c r="AY5475"/>
      <c r="AZ5475"/>
      <c r="BL5475"/>
      <c r="BM5475"/>
      <c r="BZ5475"/>
    </row>
    <row r="5476" spans="51:78" x14ac:dyDescent="0.25">
      <c r="AY5476"/>
      <c r="AZ5476"/>
      <c r="BL5476"/>
      <c r="BM5476"/>
      <c r="BZ5476"/>
    </row>
    <row r="5477" spans="51:78" x14ac:dyDescent="0.25">
      <c r="AY5477"/>
      <c r="AZ5477"/>
      <c r="BL5477"/>
      <c r="BM5477"/>
      <c r="BZ5477"/>
    </row>
    <row r="5478" spans="51:78" x14ac:dyDescent="0.25">
      <c r="AY5478"/>
      <c r="AZ5478"/>
      <c r="BL5478"/>
      <c r="BM5478"/>
      <c r="BZ5478"/>
    </row>
    <row r="5479" spans="51:78" x14ac:dyDescent="0.25">
      <c r="AY5479"/>
      <c r="AZ5479"/>
      <c r="BL5479"/>
      <c r="BM5479"/>
      <c r="BZ5479"/>
    </row>
    <row r="5480" spans="51:78" x14ac:dyDescent="0.25">
      <c r="AY5480"/>
      <c r="AZ5480"/>
      <c r="BL5480"/>
      <c r="BM5480"/>
      <c r="BZ5480"/>
    </row>
    <row r="5481" spans="51:78" x14ac:dyDescent="0.25">
      <c r="AY5481"/>
      <c r="AZ5481"/>
      <c r="BL5481"/>
      <c r="BM5481"/>
      <c r="BZ5481"/>
    </row>
    <row r="5482" spans="51:78" x14ac:dyDescent="0.25">
      <c r="AY5482"/>
      <c r="AZ5482"/>
      <c r="BL5482"/>
      <c r="BM5482"/>
      <c r="BZ5482"/>
    </row>
    <row r="5483" spans="51:78" x14ac:dyDescent="0.25">
      <c r="AY5483"/>
      <c r="AZ5483"/>
      <c r="BL5483"/>
      <c r="BM5483"/>
      <c r="BZ5483"/>
    </row>
    <row r="5484" spans="51:78" x14ac:dyDescent="0.25">
      <c r="AY5484"/>
      <c r="AZ5484"/>
      <c r="BL5484"/>
      <c r="BM5484"/>
      <c r="BZ5484"/>
    </row>
    <row r="5485" spans="51:78" x14ac:dyDescent="0.25">
      <c r="AY5485"/>
      <c r="AZ5485"/>
      <c r="BL5485"/>
      <c r="BM5485"/>
      <c r="BZ5485"/>
    </row>
    <row r="5486" spans="51:78" x14ac:dyDescent="0.25">
      <c r="AY5486"/>
      <c r="AZ5486"/>
      <c r="BL5486"/>
      <c r="BM5486"/>
      <c r="BZ5486"/>
    </row>
    <row r="5487" spans="51:78" x14ac:dyDescent="0.25">
      <c r="AY5487"/>
      <c r="AZ5487"/>
      <c r="BL5487"/>
      <c r="BM5487"/>
      <c r="BZ5487"/>
    </row>
    <row r="5488" spans="51:78" x14ac:dyDescent="0.25">
      <c r="AY5488"/>
      <c r="AZ5488"/>
      <c r="BL5488"/>
      <c r="BM5488"/>
      <c r="BZ5488"/>
    </row>
    <row r="5489" spans="51:78" x14ac:dyDescent="0.25">
      <c r="AY5489"/>
      <c r="AZ5489"/>
      <c r="BL5489"/>
      <c r="BM5489"/>
      <c r="BZ5489"/>
    </row>
    <row r="5490" spans="51:78" x14ac:dyDescent="0.25">
      <c r="AY5490"/>
      <c r="AZ5490"/>
      <c r="BL5490"/>
      <c r="BM5490"/>
      <c r="BZ5490"/>
    </row>
    <row r="5491" spans="51:78" x14ac:dyDescent="0.25">
      <c r="AY5491"/>
      <c r="AZ5491"/>
      <c r="BL5491"/>
      <c r="BM5491"/>
      <c r="BZ5491"/>
    </row>
    <row r="5492" spans="51:78" x14ac:dyDescent="0.25">
      <c r="AY5492"/>
      <c r="AZ5492"/>
      <c r="BL5492"/>
      <c r="BM5492"/>
      <c r="BZ5492"/>
    </row>
    <row r="5493" spans="51:78" x14ac:dyDescent="0.25">
      <c r="AY5493"/>
      <c r="AZ5493"/>
      <c r="BL5493"/>
      <c r="BM5493"/>
      <c r="BZ5493"/>
    </row>
    <row r="5494" spans="51:78" x14ac:dyDescent="0.25">
      <c r="AY5494"/>
      <c r="AZ5494"/>
      <c r="BL5494"/>
      <c r="BM5494"/>
      <c r="BZ5494"/>
    </row>
    <row r="5495" spans="51:78" x14ac:dyDescent="0.25">
      <c r="AY5495"/>
      <c r="AZ5495"/>
      <c r="BL5495"/>
      <c r="BM5495"/>
      <c r="BZ5495"/>
    </row>
    <row r="5496" spans="51:78" x14ac:dyDescent="0.25">
      <c r="AY5496"/>
      <c r="AZ5496"/>
      <c r="BL5496"/>
      <c r="BM5496"/>
      <c r="BZ5496"/>
    </row>
    <row r="5497" spans="51:78" x14ac:dyDescent="0.25">
      <c r="AY5497"/>
      <c r="AZ5497"/>
      <c r="BL5497"/>
      <c r="BM5497"/>
      <c r="BZ5497"/>
    </row>
    <row r="5498" spans="51:78" x14ac:dyDescent="0.25">
      <c r="AY5498"/>
      <c r="AZ5498"/>
      <c r="BL5498"/>
      <c r="BM5498"/>
      <c r="BZ5498"/>
    </row>
    <row r="5499" spans="51:78" x14ac:dyDescent="0.25">
      <c r="AY5499"/>
      <c r="AZ5499"/>
      <c r="BL5499"/>
      <c r="BM5499"/>
      <c r="BZ5499"/>
    </row>
    <row r="5500" spans="51:78" x14ac:dyDescent="0.25">
      <c r="AY5500"/>
      <c r="AZ5500"/>
      <c r="BL5500"/>
      <c r="BM5500"/>
      <c r="BZ5500"/>
    </row>
    <row r="5501" spans="51:78" x14ac:dyDescent="0.25">
      <c r="AY5501"/>
      <c r="AZ5501"/>
      <c r="BL5501"/>
      <c r="BM5501"/>
      <c r="BZ5501"/>
    </row>
    <row r="5502" spans="51:78" x14ac:dyDescent="0.25">
      <c r="AY5502"/>
      <c r="AZ5502"/>
      <c r="BL5502"/>
      <c r="BM5502"/>
      <c r="BZ5502"/>
    </row>
    <row r="5503" spans="51:78" x14ac:dyDescent="0.25">
      <c r="AY5503"/>
      <c r="AZ5503"/>
      <c r="BL5503"/>
      <c r="BM5503"/>
      <c r="BZ5503"/>
    </row>
    <row r="5504" spans="51:78" x14ac:dyDescent="0.25">
      <c r="AY5504"/>
      <c r="AZ5504"/>
      <c r="BL5504"/>
      <c r="BM5504"/>
      <c r="BZ5504"/>
    </row>
    <row r="5505" spans="51:78" x14ac:dyDescent="0.25">
      <c r="AY5505"/>
      <c r="AZ5505"/>
      <c r="BL5505"/>
      <c r="BM5505"/>
      <c r="BZ5505"/>
    </row>
    <row r="5506" spans="51:78" x14ac:dyDescent="0.25">
      <c r="AY5506"/>
      <c r="AZ5506"/>
      <c r="BL5506"/>
      <c r="BM5506"/>
      <c r="BZ5506"/>
    </row>
    <row r="5507" spans="51:78" x14ac:dyDescent="0.25">
      <c r="AY5507"/>
      <c r="AZ5507"/>
      <c r="BL5507"/>
      <c r="BM5507"/>
      <c r="BZ5507"/>
    </row>
    <row r="5508" spans="51:78" x14ac:dyDescent="0.25">
      <c r="AY5508"/>
      <c r="AZ5508"/>
      <c r="BL5508"/>
      <c r="BM5508"/>
      <c r="BZ5508"/>
    </row>
    <row r="5509" spans="51:78" x14ac:dyDescent="0.25">
      <c r="AY5509"/>
      <c r="AZ5509"/>
      <c r="BL5509"/>
      <c r="BM5509"/>
      <c r="BZ5509"/>
    </row>
    <row r="5510" spans="51:78" x14ac:dyDescent="0.25">
      <c r="AY5510"/>
      <c r="AZ5510"/>
      <c r="BL5510"/>
      <c r="BM5510"/>
      <c r="BZ5510"/>
    </row>
    <row r="5511" spans="51:78" x14ac:dyDescent="0.25">
      <c r="AY5511"/>
      <c r="AZ5511"/>
      <c r="BL5511"/>
      <c r="BM5511"/>
      <c r="BZ5511"/>
    </row>
    <row r="5512" spans="51:78" x14ac:dyDescent="0.25">
      <c r="AY5512"/>
      <c r="AZ5512"/>
      <c r="BL5512"/>
      <c r="BM5512"/>
      <c r="BZ5512"/>
    </row>
    <row r="5513" spans="51:78" x14ac:dyDescent="0.25">
      <c r="AY5513"/>
      <c r="AZ5513"/>
      <c r="BL5513"/>
      <c r="BM5513"/>
      <c r="BZ5513"/>
    </row>
    <row r="5514" spans="51:78" x14ac:dyDescent="0.25">
      <c r="AY5514"/>
      <c r="AZ5514"/>
      <c r="BL5514"/>
      <c r="BM5514"/>
      <c r="BZ5514"/>
    </row>
    <row r="5515" spans="51:78" x14ac:dyDescent="0.25">
      <c r="AY5515"/>
      <c r="AZ5515"/>
      <c r="BL5515"/>
      <c r="BM5515"/>
      <c r="BZ5515"/>
    </row>
    <row r="5516" spans="51:78" x14ac:dyDescent="0.25">
      <c r="AY5516"/>
      <c r="AZ5516"/>
      <c r="BL5516"/>
      <c r="BM5516"/>
      <c r="BZ5516"/>
    </row>
    <row r="5517" spans="51:78" x14ac:dyDescent="0.25">
      <c r="AY5517"/>
      <c r="AZ5517"/>
      <c r="BL5517"/>
      <c r="BM5517"/>
      <c r="BZ5517"/>
    </row>
    <row r="5518" spans="51:78" x14ac:dyDescent="0.25">
      <c r="AY5518"/>
      <c r="AZ5518"/>
      <c r="BL5518"/>
      <c r="BM5518"/>
      <c r="BZ5518"/>
    </row>
    <row r="5519" spans="51:78" x14ac:dyDescent="0.25">
      <c r="AY5519"/>
      <c r="AZ5519"/>
      <c r="BL5519"/>
      <c r="BM5519"/>
      <c r="BZ5519"/>
    </row>
    <row r="5520" spans="51:78" x14ac:dyDescent="0.25">
      <c r="AY5520"/>
      <c r="AZ5520"/>
      <c r="BL5520"/>
      <c r="BM5520"/>
      <c r="BZ5520"/>
    </row>
    <row r="5521" spans="51:78" x14ac:dyDescent="0.25">
      <c r="AY5521"/>
      <c r="AZ5521"/>
      <c r="BL5521"/>
      <c r="BM5521"/>
      <c r="BZ5521"/>
    </row>
    <row r="5522" spans="51:78" x14ac:dyDescent="0.25">
      <c r="AY5522"/>
      <c r="AZ5522"/>
      <c r="BL5522"/>
      <c r="BM5522"/>
      <c r="BZ5522"/>
    </row>
    <row r="5523" spans="51:78" x14ac:dyDescent="0.25">
      <c r="AY5523"/>
      <c r="AZ5523"/>
      <c r="BL5523"/>
      <c r="BM5523"/>
      <c r="BZ5523"/>
    </row>
    <row r="5524" spans="51:78" x14ac:dyDescent="0.25">
      <c r="AY5524"/>
      <c r="AZ5524"/>
      <c r="BL5524"/>
      <c r="BM5524"/>
      <c r="BZ5524"/>
    </row>
    <row r="5525" spans="51:78" x14ac:dyDescent="0.25">
      <c r="AY5525"/>
      <c r="AZ5525"/>
      <c r="BL5525"/>
      <c r="BM5525"/>
      <c r="BZ5525"/>
    </row>
    <row r="5526" spans="51:78" x14ac:dyDescent="0.25">
      <c r="AY5526"/>
      <c r="AZ5526"/>
      <c r="BL5526"/>
      <c r="BM5526"/>
      <c r="BZ5526"/>
    </row>
    <row r="5527" spans="51:78" x14ac:dyDescent="0.25">
      <c r="AY5527"/>
      <c r="AZ5527"/>
      <c r="BL5527"/>
      <c r="BM5527"/>
      <c r="BZ5527"/>
    </row>
    <row r="5528" spans="51:78" x14ac:dyDescent="0.25">
      <c r="AY5528"/>
      <c r="AZ5528"/>
      <c r="BL5528"/>
      <c r="BM5528"/>
      <c r="BZ5528"/>
    </row>
    <row r="5529" spans="51:78" x14ac:dyDescent="0.25">
      <c r="AY5529"/>
      <c r="AZ5529"/>
      <c r="BL5529"/>
      <c r="BM5529"/>
      <c r="BZ5529"/>
    </row>
    <row r="5530" spans="51:78" x14ac:dyDescent="0.25">
      <c r="AY5530"/>
      <c r="AZ5530"/>
      <c r="BL5530"/>
      <c r="BM5530"/>
      <c r="BZ5530"/>
    </row>
    <row r="5531" spans="51:78" x14ac:dyDescent="0.25">
      <c r="AY5531"/>
      <c r="AZ5531"/>
      <c r="BL5531"/>
      <c r="BM5531"/>
      <c r="BZ5531"/>
    </row>
    <row r="5532" spans="51:78" x14ac:dyDescent="0.25">
      <c r="AY5532"/>
      <c r="AZ5532"/>
      <c r="BL5532"/>
      <c r="BM5532"/>
      <c r="BZ5532"/>
    </row>
    <row r="5533" spans="51:78" x14ac:dyDescent="0.25">
      <c r="AY5533"/>
      <c r="AZ5533"/>
      <c r="BL5533"/>
      <c r="BM5533"/>
      <c r="BZ5533"/>
    </row>
    <row r="5534" spans="51:78" x14ac:dyDescent="0.25">
      <c r="AY5534"/>
      <c r="AZ5534"/>
      <c r="BL5534"/>
      <c r="BM5534"/>
      <c r="BZ5534"/>
    </row>
    <row r="5535" spans="51:78" x14ac:dyDescent="0.25">
      <c r="AY5535"/>
      <c r="AZ5535"/>
      <c r="BL5535"/>
      <c r="BM5535"/>
      <c r="BZ5535"/>
    </row>
    <row r="5536" spans="51:78" x14ac:dyDescent="0.25">
      <c r="AY5536"/>
      <c r="AZ5536"/>
      <c r="BL5536"/>
      <c r="BM5536"/>
      <c r="BZ5536"/>
    </row>
    <row r="5537" spans="51:78" x14ac:dyDescent="0.25">
      <c r="AY5537"/>
      <c r="AZ5537"/>
      <c r="BL5537"/>
      <c r="BM5537"/>
      <c r="BZ5537"/>
    </row>
    <row r="5538" spans="51:78" x14ac:dyDescent="0.25">
      <c r="AY5538"/>
      <c r="AZ5538"/>
      <c r="BL5538"/>
      <c r="BM5538"/>
      <c r="BZ5538"/>
    </row>
    <row r="5539" spans="51:78" x14ac:dyDescent="0.25">
      <c r="AY5539"/>
      <c r="AZ5539"/>
      <c r="BL5539"/>
      <c r="BM5539"/>
      <c r="BZ5539"/>
    </row>
    <row r="5540" spans="51:78" x14ac:dyDescent="0.25">
      <c r="AY5540"/>
      <c r="AZ5540"/>
      <c r="BL5540"/>
      <c r="BM5540"/>
      <c r="BZ5540"/>
    </row>
    <row r="5541" spans="51:78" x14ac:dyDescent="0.25">
      <c r="AY5541"/>
      <c r="AZ5541"/>
      <c r="BL5541"/>
      <c r="BM5541"/>
      <c r="BZ5541"/>
    </row>
    <row r="5542" spans="51:78" x14ac:dyDescent="0.25">
      <c r="AY5542"/>
      <c r="AZ5542"/>
      <c r="BL5542"/>
      <c r="BM5542"/>
      <c r="BZ5542"/>
    </row>
    <row r="5543" spans="51:78" x14ac:dyDescent="0.25">
      <c r="AY5543"/>
      <c r="AZ5543"/>
      <c r="BL5543"/>
      <c r="BM5543"/>
      <c r="BZ5543"/>
    </row>
    <row r="5544" spans="51:78" x14ac:dyDescent="0.25">
      <c r="AY5544"/>
      <c r="AZ5544"/>
      <c r="BL5544"/>
      <c r="BM5544"/>
      <c r="BZ5544"/>
    </row>
    <row r="5545" spans="51:78" x14ac:dyDescent="0.25">
      <c r="AY5545"/>
      <c r="AZ5545"/>
      <c r="BL5545"/>
      <c r="BM5545"/>
      <c r="BZ5545"/>
    </row>
    <row r="5546" spans="51:78" x14ac:dyDescent="0.25">
      <c r="AY5546"/>
      <c r="AZ5546"/>
      <c r="BL5546"/>
      <c r="BM5546"/>
      <c r="BZ5546"/>
    </row>
    <row r="5547" spans="51:78" x14ac:dyDescent="0.25">
      <c r="AY5547"/>
      <c r="AZ5547"/>
      <c r="BL5547"/>
      <c r="BM5547"/>
      <c r="BZ5547"/>
    </row>
    <row r="5548" spans="51:78" x14ac:dyDescent="0.25">
      <c r="AY5548"/>
      <c r="AZ5548"/>
      <c r="BL5548"/>
      <c r="BM5548"/>
      <c r="BZ5548"/>
    </row>
    <row r="5549" spans="51:78" x14ac:dyDescent="0.25">
      <c r="AY5549"/>
      <c r="AZ5549"/>
      <c r="BL5549"/>
      <c r="BM5549"/>
      <c r="BZ5549"/>
    </row>
    <row r="5550" spans="51:78" x14ac:dyDescent="0.25">
      <c r="AY5550"/>
      <c r="AZ5550"/>
      <c r="BL5550"/>
      <c r="BM5550"/>
      <c r="BZ5550"/>
    </row>
    <row r="5551" spans="51:78" x14ac:dyDescent="0.25">
      <c r="AY5551"/>
      <c r="AZ5551"/>
      <c r="BL5551"/>
      <c r="BM5551"/>
      <c r="BZ5551"/>
    </row>
    <row r="5552" spans="51:78" x14ac:dyDescent="0.25">
      <c r="AY5552"/>
      <c r="AZ5552"/>
      <c r="BL5552"/>
      <c r="BM5552"/>
      <c r="BZ5552"/>
    </row>
    <row r="5553" spans="51:78" x14ac:dyDescent="0.25">
      <c r="AY5553"/>
      <c r="AZ5553"/>
      <c r="BL5553"/>
      <c r="BM5553"/>
      <c r="BZ5553"/>
    </row>
    <row r="5554" spans="51:78" x14ac:dyDescent="0.25">
      <c r="AY5554"/>
      <c r="AZ5554"/>
      <c r="BL5554"/>
      <c r="BM5554"/>
      <c r="BZ5554"/>
    </row>
    <row r="5555" spans="51:78" x14ac:dyDescent="0.25">
      <c r="AY5555"/>
      <c r="AZ5555"/>
      <c r="BL5555"/>
      <c r="BM5555"/>
      <c r="BZ5555"/>
    </row>
    <row r="5556" spans="51:78" x14ac:dyDescent="0.25">
      <c r="AY5556"/>
      <c r="AZ5556"/>
      <c r="BL5556"/>
      <c r="BM5556"/>
      <c r="BZ5556"/>
    </row>
    <row r="5557" spans="51:78" x14ac:dyDescent="0.25">
      <c r="AY5557"/>
      <c r="AZ5557"/>
      <c r="BL5557"/>
      <c r="BM5557"/>
      <c r="BZ5557"/>
    </row>
    <row r="5558" spans="51:78" x14ac:dyDescent="0.25">
      <c r="AY5558"/>
      <c r="AZ5558"/>
      <c r="BL5558"/>
      <c r="BM5558"/>
      <c r="BZ5558"/>
    </row>
    <row r="5559" spans="51:78" x14ac:dyDescent="0.25">
      <c r="AY5559"/>
      <c r="AZ5559"/>
      <c r="BL5559"/>
      <c r="BM5559"/>
      <c r="BZ5559"/>
    </row>
    <row r="5560" spans="51:78" x14ac:dyDescent="0.25">
      <c r="AY5560"/>
      <c r="AZ5560"/>
      <c r="BL5560"/>
      <c r="BM5560"/>
      <c r="BZ5560"/>
    </row>
    <row r="5561" spans="51:78" x14ac:dyDescent="0.25">
      <c r="AY5561"/>
      <c r="AZ5561"/>
      <c r="BL5561"/>
      <c r="BM5561"/>
      <c r="BZ5561"/>
    </row>
    <row r="5562" spans="51:78" x14ac:dyDescent="0.25">
      <c r="AY5562"/>
      <c r="AZ5562"/>
      <c r="BL5562"/>
      <c r="BM5562"/>
      <c r="BZ5562"/>
    </row>
    <row r="5563" spans="51:78" x14ac:dyDescent="0.25">
      <c r="AY5563"/>
      <c r="AZ5563"/>
      <c r="BL5563"/>
      <c r="BM5563"/>
      <c r="BZ5563"/>
    </row>
    <row r="5564" spans="51:78" x14ac:dyDescent="0.25">
      <c r="AY5564"/>
      <c r="AZ5564"/>
      <c r="BL5564"/>
      <c r="BM5564"/>
      <c r="BZ5564"/>
    </row>
    <row r="5565" spans="51:78" x14ac:dyDescent="0.25">
      <c r="AY5565"/>
      <c r="AZ5565"/>
      <c r="BL5565"/>
      <c r="BM5565"/>
      <c r="BZ5565"/>
    </row>
    <row r="5566" spans="51:78" x14ac:dyDescent="0.25">
      <c r="AY5566"/>
      <c r="AZ5566"/>
      <c r="BL5566"/>
      <c r="BM5566"/>
      <c r="BZ5566"/>
    </row>
    <row r="5567" spans="51:78" x14ac:dyDescent="0.25">
      <c r="AY5567"/>
      <c r="AZ5567"/>
      <c r="BL5567"/>
      <c r="BM5567"/>
      <c r="BZ5567"/>
    </row>
    <row r="5568" spans="51:78" x14ac:dyDescent="0.25">
      <c r="AY5568"/>
      <c r="AZ5568"/>
      <c r="BL5568"/>
      <c r="BM5568"/>
      <c r="BZ5568"/>
    </row>
    <row r="5569" spans="51:78" x14ac:dyDescent="0.25">
      <c r="AY5569"/>
      <c r="AZ5569"/>
      <c r="BL5569"/>
      <c r="BM5569"/>
      <c r="BZ5569"/>
    </row>
    <row r="5570" spans="51:78" x14ac:dyDescent="0.25">
      <c r="AY5570"/>
      <c r="AZ5570"/>
      <c r="BL5570"/>
      <c r="BM5570"/>
      <c r="BZ5570"/>
    </row>
    <row r="5571" spans="51:78" x14ac:dyDescent="0.25">
      <c r="AY5571"/>
      <c r="AZ5571"/>
      <c r="BL5571"/>
      <c r="BM5571"/>
      <c r="BZ5571"/>
    </row>
    <row r="5572" spans="51:78" x14ac:dyDescent="0.25">
      <c r="AY5572"/>
      <c r="AZ5572"/>
      <c r="BL5572"/>
      <c r="BM5572"/>
      <c r="BZ5572"/>
    </row>
    <row r="5573" spans="51:78" x14ac:dyDescent="0.25">
      <c r="AY5573"/>
      <c r="AZ5573"/>
      <c r="BL5573"/>
      <c r="BM5573"/>
      <c r="BZ5573"/>
    </row>
    <row r="5574" spans="51:78" x14ac:dyDescent="0.25">
      <c r="AY5574"/>
      <c r="AZ5574"/>
      <c r="BL5574"/>
      <c r="BM5574"/>
      <c r="BZ5574"/>
    </row>
    <row r="5575" spans="51:78" x14ac:dyDescent="0.25">
      <c r="AY5575"/>
      <c r="AZ5575"/>
      <c r="BL5575"/>
      <c r="BM5575"/>
      <c r="BZ5575"/>
    </row>
    <row r="5576" spans="51:78" x14ac:dyDescent="0.25">
      <c r="AY5576"/>
      <c r="AZ5576"/>
      <c r="BL5576"/>
      <c r="BM5576"/>
      <c r="BZ5576"/>
    </row>
    <row r="5577" spans="51:78" x14ac:dyDescent="0.25">
      <c r="AY5577"/>
      <c r="AZ5577"/>
      <c r="BL5577"/>
      <c r="BM5577"/>
      <c r="BZ5577"/>
    </row>
    <row r="5578" spans="51:78" x14ac:dyDescent="0.25">
      <c r="AY5578"/>
      <c r="AZ5578"/>
      <c r="BL5578"/>
      <c r="BM5578"/>
      <c r="BZ5578"/>
    </row>
    <row r="5579" spans="51:78" x14ac:dyDescent="0.25">
      <c r="AY5579"/>
      <c r="AZ5579"/>
      <c r="BL5579"/>
      <c r="BM5579"/>
      <c r="BZ5579"/>
    </row>
    <row r="5580" spans="51:78" x14ac:dyDescent="0.25">
      <c r="AY5580"/>
      <c r="AZ5580"/>
      <c r="BL5580"/>
      <c r="BM5580"/>
      <c r="BZ5580"/>
    </row>
    <row r="5581" spans="51:78" x14ac:dyDescent="0.25">
      <c r="AY5581"/>
      <c r="AZ5581"/>
      <c r="BL5581"/>
      <c r="BM5581"/>
      <c r="BZ5581"/>
    </row>
    <row r="5582" spans="51:78" x14ac:dyDescent="0.25">
      <c r="AY5582"/>
      <c r="AZ5582"/>
      <c r="BL5582"/>
      <c r="BM5582"/>
      <c r="BZ5582"/>
    </row>
    <row r="5583" spans="51:78" x14ac:dyDescent="0.25">
      <c r="AY5583"/>
      <c r="AZ5583"/>
      <c r="BL5583"/>
      <c r="BM5583"/>
      <c r="BZ5583"/>
    </row>
    <row r="5584" spans="51:78" x14ac:dyDescent="0.25">
      <c r="AY5584"/>
      <c r="AZ5584"/>
      <c r="BL5584"/>
      <c r="BM5584"/>
      <c r="BZ5584"/>
    </row>
    <row r="5585" spans="51:78" x14ac:dyDescent="0.25">
      <c r="AY5585"/>
      <c r="AZ5585"/>
      <c r="BL5585"/>
      <c r="BM5585"/>
      <c r="BZ5585"/>
    </row>
    <row r="5586" spans="51:78" x14ac:dyDescent="0.25">
      <c r="AY5586"/>
      <c r="AZ5586"/>
      <c r="BL5586"/>
      <c r="BM5586"/>
      <c r="BZ5586"/>
    </row>
    <row r="5587" spans="51:78" x14ac:dyDescent="0.25">
      <c r="AY5587"/>
      <c r="AZ5587"/>
      <c r="BL5587"/>
      <c r="BM5587"/>
      <c r="BZ5587"/>
    </row>
    <row r="5588" spans="51:78" x14ac:dyDescent="0.25">
      <c r="AY5588"/>
      <c r="AZ5588"/>
      <c r="BL5588"/>
      <c r="BM5588"/>
      <c r="BZ5588"/>
    </row>
    <row r="5589" spans="51:78" x14ac:dyDescent="0.25">
      <c r="AY5589"/>
      <c r="AZ5589"/>
      <c r="BL5589"/>
      <c r="BM5589"/>
      <c r="BZ5589"/>
    </row>
    <row r="5590" spans="51:78" x14ac:dyDescent="0.25">
      <c r="AY5590"/>
      <c r="AZ5590"/>
      <c r="BL5590"/>
      <c r="BM5590"/>
      <c r="BZ5590"/>
    </row>
    <row r="5591" spans="51:78" x14ac:dyDescent="0.25">
      <c r="AY5591"/>
      <c r="AZ5591"/>
      <c r="BL5591"/>
      <c r="BM5591"/>
      <c r="BZ5591"/>
    </row>
    <row r="5592" spans="51:78" x14ac:dyDescent="0.25">
      <c r="AY5592"/>
      <c r="AZ5592"/>
      <c r="BL5592"/>
      <c r="BM5592"/>
      <c r="BZ5592"/>
    </row>
    <row r="5593" spans="51:78" x14ac:dyDescent="0.25">
      <c r="AY5593"/>
      <c r="AZ5593"/>
      <c r="BL5593"/>
      <c r="BM5593"/>
      <c r="BZ5593"/>
    </row>
    <row r="5594" spans="51:78" x14ac:dyDescent="0.25">
      <c r="AY5594"/>
      <c r="AZ5594"/>
      <c r="BL5594"/>
      <c r="BM5594"/>
      <c r="BZ5594"/>
    </row>
    <row r="5595" spans="51:78" x14ac:dyDescent="0.25">
      <c r="AY5595"/>
      <c r="AZ5595"/>
      <c r="BL5595"/>
      <c r="BM5595"/>
      <c r="BZ5595"/>
    </row>
    <row r="5596" spans="51:78" x14ac:dyDescent="0.25">
      <c r="AY5596"/>
      <c r="AZ5596"/>
      <c r="BL5596"/>
      <c r="BM5596"/>
      <c r="BZ5596"/>
    </row>
    <row r="5597" spans="51:78" x14ac:dyDescent="0.25">
      <c r="AY5597"/>
      <c r="AZ5597"/>
      <c r="BL5597"/>
      <c r="BM5597"/>
      <c r="BZ5597"/>
    </row>
    <row r="5598" spans="51:78" x14ac:dyDescent="0.25">
      <c r="AY5598"/>
      <c r="AZ5598"/>
      <c r="BL5598"/>
      <c r="BM5598"/>
      <c r="BZ5598"/>
    </row>
    <row r="5599" spans="51:78" x14ac:dyDescent="0.25">
      <c r="AY5599"/>
      <c r="AZ5599"/>
      <c r="BL5599"/>
      <c r="BM5599"/>
      <c r="BZ5599"/>
    </row>
    <row r="5600" spans="51:78" x14ac:dyDescent="0.25">
      <c r="AY5600"/>
      <c r="AZ5600"/>
      <c r="BL5600"/>
      <c r="BM5600"/>
      <c r="BZ5600"/>
    </row>
    <row r="5601" spans="51:78" x14ac:dyDescent="0.25">
      <c r="AY5601"/>
      <c r="AZ5601"/>
      <c r="BL5601"/>
      <c r="BM5601"/>
      <c r="BZ5601"/>
    </row>
    <row r="5602" spans="51:78" x14ac:dyDescent="0.25">
      <c r="AY5602"/>
      <c r="AZ5602"/>
      <c r="BL5602"/>
      <c r="BM5602"/>
      <c r="BZ5602"/>
    </row>
    <row r="5603" spans="51:78" x14ac:dyDescent="0.25">
      <c r="AY5603"/>
      <c r="AZ5603"/>
      <c r="BL5603"/>
      <c r="BM5603"/>
      <c r="BZ5603"/>
    </row>
    <row r="5604" spans="51:78" x14ac:dyDescent="0.25">
      <c r="AY5604"/>
      <c r="AZ5604"/>
      <c r="BL5604"/>
      <c r="BM5604"/>
      <c r="BZ5604"/>
    </row>
    <row r="5605" spans="51:78" x14ac:dyDescent="0.25">
      <c r="AY5605"/>
      <c r="AZ5605"/>
      <c r="BL5605"/>
      <c r="BM5605"/>
      <c r="BZ5605"/>
    </row>
    <row r="5606" spans="51:78" x14ac:dyDescent="0.25">
      <c r="AY5606"/>
      <c r="AZ5606"/>
      <c r="BL5606"/>
      <c r="BM5606"/>
      <c r="BZ5606"/>
    </row>
    <row r="5607" spans="51:78" x14ac:dyDescent="0.25">
      <c r="AY5607"/>
      <c r="AZ5607"/>
      <c r="BL5607"/>
      <c r="BM5607"/>
      <c r="BZ5607"/>
    </row>
    <row r="5608" spans="51:78" x14ac:dyDescent="0.25">
      <c r="AY5608"/>
      <c r="AZ5608"/>
      <c r="BL5608"/>
      <c r="BM5608"/>
      <c r="BZ5608"/>
    </row>
    <row r="5609" spans="51:78" x14ac:dyDescent="0.25">
      <c r="AY5609"/>
      <c r="AZ5609"/>
      <c r="BL5609"/>
      <c r="BM5609"/>
      <c r="BZ5609"/>
    </row>
    <row r="5610" spans="51:78" x14ac:dyDescent="0.25">
      <c r="AY5610"/>
      <c r="AZ5610"/>
      <c r="BL5610"/>
      <c r="BM5610"/>
      <c r="BZ5610"/>
    </row>
    <row r="5611" spans="51:78" x14ac:dyDescent="0.25">
      <c r="AY5611"/>
      <c r="AZ5611"/>
      <c r="BL5611"/>
      <c r="BM5611"/>
      <c r="BZ5611"/>
    </row>
    <row r="5612" spans="51:78" x14ac:dyDescent="0.25">
      <c r="AY5612"/>
      <c r="AZ5612"/>
      <c r="BL5612"/>
      <c r="BM5612"/>
      <c r="BZ5612"/>
    </row>
    <row r="5613" spans="51:78" x14ac:dyDescent="0.25">
      <c r="AY5613"/>
      <c r="AZ5613"/>
      <c r="BL5613"/>
      <c r="BM5613"/>
      <c r="BZ5613"/>
    </row>
    <row r="5614" spans="51:78" x14ac:dyDescent="0.25">
      <c r="AY5614"/>
      <c r="AZ5614"/>
      <c r="BL5614"/>
      <c r="BM5614"/>
      <c r="BZ5614"/>
    </row>
    <row r="5615" spans="51:78" x14ac:dyDescent="0.25">
      <c r="AY5615"/>
      <c r="AZ5615"/>
      <c r="BL5615"/>
      <c r="BM5615"/>
      <c r="BZ5615"/>
    </row>
    <row r="5616" spans="51:78" x14ac:dyDescent="0.25">
      <c r="AY5616"/>
      <c r="AZ5616"/>
      <c r="BL5616"/>
      <c r="BM5616"/>
      <c r="BZ5616"/>
    </row>
    <row r="5617" spans="51:78" x14ac:dyDescent="0.25">
      <c r="AY5617"/>
      <c r="AZ5617"/>
      <c r="BL5617"/>
      <c r="BM5617"/>
      <c r="BZ5617"/>
    </row>
    <row r="5618" spans="51:78" x14ac:dyDescent="0.25">
      <c r="AY5618"/>
      <c r="AZ5618"/>
      <c r="BL5618"/>
      <c r="BM5618"/>
      <c r="BZ5618"/>
    </row>
    <row r="5619" spans="51:78" x14ac:dyDescent="0.25">
      <c r="AY5619"/>
      <c r="AZ5619"/>
      <c r="BL5619"/>
      <c r="BM5619"/>
      <c r="BZ5619"/>
    </row>
    <row r="5620" spans="51:78" x14ac:dyDescent="0.25">
      <c r="AY5620"/>
      <c r="AZ5620"/>
      <c r="BL5620"/>
      <c r="BM5620"/>
      <c r="BZ5620"/>
    </row>
    <row r="5621" spans="51:78" x14ac:dyDescent="0.25">
      <c r="AY5621"/>
      <c r="AZ5621"/>
      <c r="BL5621"/>
      <c r="BM5621"/>
      <c r="BZ5621"/>
    </row>
    <row r="5622" spans="51:78" x14ac:dyDescent="0.25">
      <c r="AY5622"/>
      <c r="AZ5622"/>
      <c r="BL5622"/>
      <c r="BM5622"/>
      <c r="BZ5622"/>
    </row>
    <row r="5623" spans="51:78" x14ac:dyDescent="0.25">
      <c r="AY5623"/>
      <c r="AZ5623"/>
      <c r="BL5623"/>
      <c r="BM5623"/>
      <c r="BZ5623"/>
    </row>
    <row r="5624" spans="51:78" x14ac:dyDescent="0.25">
      <c r="AY5624"/>
      <c r="AZ5624"/>
      <c r="BL5624"/>
      <c r="BM5624"/>
      <c r="BZ5624"/>
    </row>
    <row r="5625" spans="51:78" x14ac:dyDescent="0.25">
      <c r="AY5625"/>
      <c r="AZ5625"/>
      <c r="BL5625"/>
      <c r="BM5625"/>
      <c r="BZ5625"/>
    </row>
    <row r="5626" spans="51:78" x14ac:dyDescent="0.25">
      <c r="AY5626"/>
      <c r="AZ5626"/>
      <c r="BL5626"/>
      <c r="BM5626"/>
      <c r="BZ5626"/>
    </row>
    <row r="5627" spans="51:78" x14ac:dyDescent="0.25">
      <c r="AY5627"/>
      <c r="AZ5627"/>
      <c r="BL5627"/>
      <c r="BM5627"/>
      <c r="BZ5627"/>
    </row>
    <row r="5628" spans="51:78" x14ac:dyDescent="0.25">
      <c r="AY5628"/>
      <c r="AZ5628"/>
      <c r="BL5628"/>
      <c r="BM5628"/>
      <c r="BZ5628"/>
    </row>
    <row r="5629" spans="51:78" x14ac:dyDescent="0.25">
      <c r="AY5629"/>
      <c r="AZ5629"/>
      <c r="BL5629"/>
      <c r="BM5629"/>
      <c r="BZ5629"/>
    </row>
    <row r="5630" spans="51:78" x14ac:dyDescent="0.25">
      <c r="AY5630"/>
      <c r="AZ5630"/>
      <c r="BL5630"/>
      <c r="BM5630"/>
      <c r="BZ5630"/>
    </row>
    <row r="5631" spans="51:78" x14ac:dyDescent="0.25">
      <c r="AY5631"/>
      <c r="AZ5631"/>
      <c r="BL5631"/>
      <c r="BM5631"/>
      <c r="BZ5631"/>
    </row>
    <row r="5632" spans="51:78" x14ac:dyDescent="0.25">
      <c r="AY5632"/>
      <c r="AZ5632"/>
      <c r="BL5632"/>
      <c r="BM5632"/>
      <c r="BZ5632"/>
    </row>
    <row r="5633" spans="51:78" x14ac:dyDescent="0.25">
      <c r="AY5633"/>
      <c r="AZ5633"/>
      <c r="BL5633"/>
      <c r="BM5633"/>
      <c r="BZ5633"/>
    </row>
    <row r="5634" spans="51:78" x14ac:dyDescent="0.25">
      <c r="AY5634"/>
      <c r="AZ5634"/>
      <c r="BL5634"/>
      <c r="BM5634"/>
      <c r="BZ5634"/>
    </row>
    <row r="5635" spans="51:78" x14ac:dyDescent="0.25">
      <c r="AY5635"/>
      <c r="AZ5635"/>
      <c r="BL5635"/>
      <c r="BM5635"/>
      <c r="BZ5635"/>
    </row>
    <row r="5636" spans="51:78" x14ac:dyDescent="0.25">
      <c r="AY5636"/>
      <c r="AZ5636"/>
      <c r="BL5636"/>
      <c r="BM5636"/>
      <c r="BZ5636"/>
    </row>
    <row r="5637" spans="51:78" x14ac:dyDescent="0.25">
      <c r="AY5637"/>
      <c r="AZ5637"/>
      <c r="BL5637"/>
      <c r="BM5637"/>
      <c r="BZ5637"/>
    </row>
    <row r="5638" spans="51:78" x14ac:dyDescent="0.25">
      <c r="AY5638"/>
      <c r="AZ5638"/>
      <c r="BL5638"/>
      <c r="BM5638"/>
      <c r="BZ5638"/>
    </row>
    <row r="5639" spans="51:78" x14ac:dyDescent="0.25">
      <c r="AY5639"/>
      <c r="AZ5639"/>
      <c r="BL5639"/>
      <c r="BM5639"/>
      <c r="BZ5639"/>
    </row>
    <row r="5640" spans="51:78" x14ac:dyDescent="0.25">
      <c r="AY5640"/>
      <c r="AZ5640"/>
      <c r="BL5640"/>
      <c r="BM5640"/>
      <c r="BZ5640"/>
    </row>
    <row r="5641" spans="51:78" x14ac:dyDescent="0.25">
      <c r="AY5641"/>
      <c r="AZ5641"/>
      <c r="BL5641"/>
      <c r="BM5641"/>
      <c r="BZ5641"/>
    </row>
    <row r="5642" spans="51:78" x14ac:dyDescent="0.25">
      <c r="AY5642"/>
      <c r="AZ5642"/>
      <c r="BL5642"/>
      <c r="BM5642"/>
      <c r="BZ5642"/>
    </row>
    <row r="5643" spans="51:78" x14ac:dyDescent="0.25">
      <c r="AY5643"/>
      <c r="AZ5643"/>
      <c r="BL5643"/>
      <c r="BM5643"/>
      <c r="BZ5643"/>
    </row>
    <row r="5644" spans="51:78" x14ac:dyDescent="0.25">
      <c r="AY5644"/>
      <c r="AZ5644"/>
      <c r="BL5644"/>
      <c r="BM5644"/>
      <c r="BZ5644"/>
    </row>
    <row r="5645" spans="51:78" x14ac:dyDescent="0.25">
      <c r="AY5645"/>
      <c r="AZ5645"/>
      <c r="BL5645"/>
      <c r="BM5645"/>
      <c r="BZ5645"/>
    </row>
    <row r="5646" spans="51:78" x14ac:dyDescent="0.25">
      <c r="AY5646"/>
      <c r="AZ5646"/>
      <c r="BL5646"/>
      <c r="BM5646"/>
      <c r="BZ5646"/>
    </row>
    <row r="5647" spans="51:78" x14ac:dyDescent="0.25">
      <c r="AY5647"/>
      <c r="AZ5647"/>
      <c r="BL5647"/>
      <c r="BM5647"/>
      <c r="BZ5647"/>
    </row>
    <row r="5648" spans="51:78" x14ac:dyDescent="0.25">
      <c r="AY5648"/>
      <c r="AZ5648"/>
      <c r="BL5648"/>
      <c r="BM5648"/>
      <c r="BZ5648"/>
    </row>
    <row r="5649" spans="51:78" x14ac:dyDescent="0.25">
      <c r="AY5649"/>
      <c r="AZ5649"/>
      <c r="BL5649"/>
      <c r="BM5649"/>
      <c r="BZ5649"/>
    </row>
    <row r="5650" spans="51:78" x14ac:dyDescent="0.25">
      <c r="AY5650"/>
      <c r="AZ5650"/>
      <c r="BL5650"/>
      <c r="BM5650"/>
      <c r="BZ5650"/>
    </row>
    <row r="5651" spans="51:78" x14ac:dyDescent="0.25">
      <c r="AY5651"/>
      <c r="AZ5651"/>
      <c r="BL5651"/>
      <c r="BM5651"/>
      <c r="BZ5651"/>
    </row>
    <row r="5652" spans="51:78" x14ac:dyDescent="0.25">
      <c r="AY5652"/>
      <c r="AZ5652"/>
      <c r="BL5652"/>
      <c r="BM5652"/>
      <c r="BZ5652"/>
    </row>
    <row r="5653" spans="51:78" x14ac:dyDescent="0.25">
      <c r="AY5653"/>
      <c r="AZ5653"/>
      <c r="BL5653"/>
      <c r="BM5653"/>
      <c r="BZ5653"/>
    </row>
    <row r="5654" spans="51:78" x14ac:dyDescent="0.25">
      <c r="AY5654"/>
      <c r="AZ5654"/>
      <c r="BL5654"/>
      <c r="BM5654"/>
      <c r="BZ5654"/>
    </row>
    <row r="5655" spans="51:78" x14ac:dyDescent="0.25">
      <c r="AY5655"/>
      <c r="AZ5655"/>
      <c r="BL5655"/>
      <c r="BM5655"/>
      <c r="BZ5655"/>
    </row>
    <row r="5656" spans="51:78" x14ac:dyDescent="0.25">
      <c r="AY5656"/>
      <c r="AZ5656"/>
      <c r="BL5656"/>
      <c r="BM5656"/>
      <c r="BZ5656"/>
    </row>
    <row r="5657" spans="51:78" x14ac:dyDescent="0.25">
      <c r="AY5657"/>
      <c r="AZ5657"/>
      <c r="BL5657"/>
      <c r="BM5657"/>
      <c r="BZ5657"/>
    </row>
    <row r="5658" spans="51:78" x14ac:dyDescent="0.25">
      <c r="AY5658"/>
      <c r="AZ5658"/>
      <c r="BL5658"/>
      <c r="BM5658"/>
      <c r="BZ5658"/>
    </row>
    <row r="5659" spans="51:78" x14ac:dyDescent="0.25">
      <c r="AY5659"/>
      <c r="AZ5659"/>
      <c r="BL5659"/>
      <c r="BM5659"/>
      <c r="BZ5659"/>
    </row>
    <row r="5660" spans="51:78" x14ac:dyDescent="0.25">
      <c r="AY5660"/>
      <c r="AZ5660"/>
      <c r="BL5660"/>
      <c r="BM5660"/>
      <c r="BZ5660"/>
    </row>
    <row r="5661" spans="51:78" x14ac:dyDescent="0.25">
      <c r="AY5661"/>
      <c r="AZ5661"/>
      <c r="BL5661"/>
      <c r="BM5661"/>
      <c r="BZ5661"/>
    </row>
    <row r="5662" spans="51:78" x14ac:dyDescent="0.25">
      <c r="AY5662"/>
      <c r="AZ5662"/>
      <c r="BL5662"/>
      <c r="BM5662"/>
      <c r="BZ5662"/>
    </row>
    <row r="5663" spans="51:78" x14ac:dyDescent="0.25">
      <c r="AY5663"/>
      <c r="AZ5663"/>
      <c r="BL5663"/>
      <c r="BM5663"/>
      <c r="BZ5663"/>
    </row>
    <row r="5664" spans="51:78" x14ac:dyDescent="0.25">
      <c r="AY5664"/>
      <c r="AZ5664"/>
      <c r="BL5664"/>
      <c r="BM5664"/>
      <c r="BZ5664"/>
    </row>
    <row r="5665" spans="51:78" x14ac:dyDescent="0.25">
      <c r="AY5665"/>
      <c r="AZ5665"/>
      <c r="BL5665"/>
      <c r="BM5665"/>
      <c r="BZ5665"/>
    </row>
    <row r="5666" spans="51:78" x14ac:dyDescent="0.25">
      <c r="AY5666"/>
      <c r="AZ5666"/>
      <c r="BL5666"/>
      <c r="BM5666"/>
      <c r="BZ5666"/>
    </row>
    <row r="5667" spans="51:78" x14ac:dyDescent="0.25">
      <c r="AY5667"/>
      <c r="AZ5667"/>
      <c r="BL5667"/>
      <c r="BM5667"/>
      <c r="BZ5667"/>
    </row>
    <row r="5668" spans="51:78" x14ac:dyDescent="0.25">
      <c r="AY5668"/>
      <c r="AZ5668"/>
      <c r="BL5668"/>
      <c r="BM5668"/>
      <c r="BZ5668"/>
    </row>
    <row r="5669" spans="51:78" x14ac:dyDescent="0.25">
      <c r="AY5669"/>
      <c r="AZ5669"/>
      <c r="BL5669"/>
      <c r="BM5669"/>
      <c r="BZ5669"/>
    </row>
    <row r="5670" spans="51:78" x14ac:dyDescent="0.25">
      <c r="AY5670"/>
      <c r="AZ5670"/>
      <c r="BL5670"/>
      <c r="BM5670"/>
      <c r="BZ5670"/>
    </row>
    <row r="5671" spans="51:78" x14ac:dyDescent="0.25">
      <c r="AY5671"/>
      <c r="AZ5671"/>
      <c r="BL5671"/>
      <c r="BM5671"/>
      <c r="BZ5671"/>
    </row>
    <row r="5672" spans="51:78" x14ac:dyDescent="0.25">
      <c r="AY5672"/>
      <c r="AZ5672"/>
      <c r="BL5672"/>
      <c r="BM5672"/>
      <c r="BZ5672"/>
    </row>
    <row r="5673" spans="51:78" x14ac:dyDescent="0.25">
      <c r="AY5673"/>
      <c r="AZ5673"/>
      <c r="BL5673"/>
      <c r="BM5673"/>
      <c r="BZ5673"/>
    </row>
    <row r="5674" spans="51:78" x14ac:dyDescent="0.25">
      <c r="AY5674"/>
      <c r="AZ5674"/>
      <c r="BL5674"/>
      <c r="BM5674"/>
      <c r="BZ5674"/>
    </row>
    <row r="5675" spans="51:78" x14ac:dyDescent="0.25">
      <c r="AY5675"/>
      <c r="AZ5675"/>
      <c r="BL5675"/>
      <c r="BM5675"/>
      <c r="BZ5675"/>
    </row>
    <row r="5676" spans="51:78" x14ac:dyDescent="0.25">
      <c r="AY5676"/>
      <c r="AZ5676"/>
      <c r="BL5676"/>
      <c r="BM5676"/>
      <c r="BZ5676"/>
    </row>
    <row r="5677" spans="51:78" x14ac:dyDescent="0.25">
      <c r="AY5677"/>
      <c r="AZ5677"/>
      <c r="BL5677"/>
      <c r="BM5677"/>
      <c r="BZ5677"/>
    </row>
    <row r="5678" spans="51:78" x14ac:dyDescent="0.25">
      <c r="AY5678"/>
      <c r="AZ5678"/>
      <c r="BL5678"/>
      <c r="BM5678"/>
      <c r="BZ5678"/>
    </row>
    <row r="5679" spans="51:78" x14ac:dyDescent="0.25">
      <c r="AY5679"/>
      <c r="AZ5679"/>
      <c r="BL5679"/>
      <c r="BM5679"/>
      <c r="BZ5679"/>
    </row>
    <row r="5680" spans="51:78" x14ac:dyDescent="0.25">
      <c r="AY5680"/>
      <c r="AZ5680"/>
      <c r="BL5680"/>
      <c r="BM5680"/>
      <c r="BZ5680"/>
    </row>
    <row r="5681" spans="51:78" x14ac:dyDescent="0.25">
      <c r="AY5681"/>
      <c r="AZ5681"/>
      <c r="BL5681"/>
      <c r="BM5681"/>
      <c r="BZ5681"/>
    </row>
    <row r="5682" spans="51:78" x14ac:dyDescent="0.25">
      <c r="AY5682"/>
      <c r="AZ5682"/>
      <c r="BL5682"/>
      <c r="BM5682"/>
      <c r="BZ5682"/>
    </row>
    <row r="5683" spans="51:78" x14ac:dyDescent="0.25">
      <c r="AY5683"/>
      <c r="AZ5683"/>
      <c r="BL5683"/>
      <c r="BM5683"/>
      <c r="BZ5683"/>
    </row>
    <row r="5684" spans="51:78" x14ac:dyDescent="0.25">
      <c r="AY5684"/>
      <c r="AZ5684"/>
      <c r="BL5684"/>
      <c r="BM5684"/>
      <c r="BZ5684"/>
    </row>
    <row r="5685" spans="51:78" x14ac:dyDescent="0.25">
      <c r="AY5685"/>
      <c r="AZ5685"/>
      <c r="BL5685"/>
      <c r="BM5685"/>
      <c r="BZ5685"/>
    </row>
    <row r="5686" spans="51:78" x14ac:dyDescent="0.25">
      <c r="AY5686"/>
      <c r="AZ5686"/>
      <c r="BL5686"/>
      <c r="BM5686"/>
      <c r="BZ5686"/>
    </row>
    <row r="5687" spans="51:78" x14ac:dyDescent="0.25">
      <c r="AY5687"/>
      <c r="AZ5687"/>
      <c r="BL5687"/>
      <c r="BM5687"/>
      <c r="BZ5687"/>
    </row>
    <row r="5688" spans="51:78" x14ac:dyDescent="0.25">
      <c r="AY5688"/>
      <c r="AZ5688"/>
      <c r="BL5688"/>
      <c r="BM5688"/>
      <c r="BZ5688"/>
    </row>
    <row r="5689" spans="51:78" x14ac:dyDescent="0.25">
      <c r="AY5689"/>
      <c r="AZ5689"/>
      <c r="BL5689"/>
      <c r="BM5689"/>
      <c r="BZ5689"/>
    </row>
    <row r="5690" spans="51:78" x14ac:dyDescent="0.25">
      <c r="AY5690"/>
      <c r="AZ5690"/>
      <c r="BL5690"/>
      <c r="BM5690"/>
      <c r="BZ5690"/>
    </row>
    <row r="5691" spans="51:78" x14ac:dyDescent="0.25">
      <c r="AY5691"/>
      <c r="AZ5691"/>
      <c r="BL5691"/>
      <c r="BM5691"/>
      <c r="BZ5691"/>
    </row>
    <row r="5692" spans="51:78" x14ac:dyDescent="0.25">
      <c r="AY5692"/>
      <c r="AZ5692"/>
      <c r="BL5692"/>
      <c r="BM5692"/>
      <c r="BZ5692"/>
    </row>
    <row r="5693" spans="51:78" x14ac:dyDescent="0.25">
      <c r="AY5693"/>
      <c r="AZ5693"/>
      <c r="BL5693"/>
      <c r="BM5693"/>
      <c r="BZ5693"/>
    </row>
    <row r="5694" spans="51:78" x14ac:dyDescent="0.25">
      <c r="AY5694"/>
      <c r="AZ5694"/>
      <c r="BL5694"/>
      <c r="BM5694"/>
      <c r="BZ5694"/>
    </row>
    <row r="5695" spans="51:78" x14ac:dyDescent="0.25">
      <c r="AY5695"/>
      <c r="AZ5695"/>
      <c r="BL5695"/>
      <c r="BM5695"/>
      <c r="BZ5695"/>
    </row>
    <row r="5696" spans="51:78" x14ac:dyDescent="0.25">
      <c r="AY5696"/>
      <c r="AZ5696"/>
      <c r="BL5696"/>
      <c r="BM5696"/>
      <c r="BZ5696"/>
    </row>
    <row r="5697" spans="51:78" x14ac:dyDescent="0.25">
      <c r="AY5697"/>
      <c r="AZ5697"/>
      <c r="BL5697"/>
      <c r="BM5697"/>
      <c r="BZ5697"/>
    </row>
    <row r="5698" spans="51:78" x14ac:dyDescent="0.25">
      <c r="AY5698"/>
      <c r="AZ5698"/>
      <c r="BL5698"/>
      <c r="BM5698"/>
      <c r="BZ5698"/>
    </row>
    <row r="5699" spans="51:78" x14ac:dyDescent="0.25">
      <c r="AY5699"/>
      <c r="AZ5699"/>
      <c r="BL5699"/>
      <c r="BM5699"/>
      <c r="BZ5699"/>
    </row>
    <row r="5700" spans="51:78" x14ac:dyDescent="0.25">
      <c r="AY5700"/>
      <c r="AZ5700"/>
      <c r="BL5700"/>
      <c r="BM5700"/>
      <c r="BZ5700"/>
    </row>
    <row r="5701" spans="51:78" x14ac:dyDescent="0.25">
      <c r="AY5701"/>
      <c r="AZ5701"/>
      <c r="BL5701"/>
      <c r="BM5701"/>
      <c r="BZ5701"/>
    </row>
    <row r="5702" spans="51:78" x14ac:dyDescent="0.25">
      <c r="AY5702"/>
      <c r="AZ5702"/>
      <c r="BL5702"/>
      <c r="BM5702"/>
      <c r="BZ5702"/>
    </row>
    <row r="5703" spans="51:78" x14ac:dyDescent="0.25">
      <c r="AY5703"/>
      <c r="AZ5703"/>
      <c r="BL5703"/>
      <c r="BM5703"/>
      <c r="BZ5703"/>
    </row>
    <row r="5704" spans="51:78" x14ac:dyDescent="0.25">
      <c r="AY5704"/>
      <c r="AZ5704"/>
      <c r="BL5704"/>
      <c r="BM5704"/>
      <c r="BZ5704"/>
    </row>
    <row r="5705" spans="51:78" x14ac:dyDescent="0.25">
      <c r="AY5705"/>
      <c r="AZ5705"/>
      <c r="BL5705"/>
      <c r="BM5705"/>
      <c r="BZ5705"/>
    </row>
    <row r="5706" spans="51:78" x14ac:dyDescent="0.25">
      <c r="AY5706"/>
      <c r="AZ5706"/>
      <c r="BL5706"/>
      <c r="BM5706"/>
      <c r="BZ5706"/>
    </row>
    <row r="5707" spans="51:78" x14ac:dyDescent="0.25">
      <c r="AY5707"/>
      <c r="AZ5707"/>
      <c r="BL5707"/>
      <c r="BM5707"/>
      <c r="BZ5707"/>
    </row>
    <row r="5708" spans="51:78" x14ac:dyDescent="0.25">
      <c r="AY5708"/>
      <c r="AZ5708"/>
      <c r="BL5708"/>
      <c r="BM5708"/>
      <c r="BZ5708"/>
    </row>
    <row r="5709" spans="51:78" x14ac:dyDescent="0.25">
      <c r="AY5709"/>
      <c r="AZ5709"/>
      <c r="BL5709"/>
      <c r="BM5709"/>
      <c r="BZ5709"/>
    </row>
    <row r="5710" spans="51:78" x14ac:dyDescent="0.25">
      <c r="AY5710"/>
      <c r="AZ5710"/>
      <c r="BL5710"/>
      <c r="BM5710"/>
      <c r="BZ5710"/>
    </row>
    <row r="5711" spans="51:78" x14ac:dyDescent="0.25">
      <c r="AY5711"/>
      <c r="AZ5711"/>
      <c r="BL5711"/>
      <c r="BM5711"/>
      <c r="BZ5711"/>
    </row>
    <row r="5712" spans="51:78" x14ac:dyDescent="0.25">
      <c r="AY5712"/>
      <c r="AZ5712"/>
      <c r="BL5712"/>
      <c r="BM5712"/>
      <c r="BZ5712"/>
    </row>
    <row r="5713" spans="51:78" x14ac:dyDescent="0.25">
      <c r="AY5713"/>
      <c r="AZ5713"/>
      <c r="BL5713"/>
      <c r="BM5713"/>
      <c r="BZ5713"/>
    </row>
    <row r="5714" spans="51:78" x14ac:dyDescent="0.25">
      <c r="AY5714"/>
      <c r="AZ5714"/>
      <c r="BL5714"/>
      <c r="BM5714"/>
      <c r="BZ5714"/>
    </row>
    <row r="5715" spans="51:78" x14ac:dyDescent="0.25">
      <c r="AY5715"/>
      <c r="AZ5715"/>
      <c r="BL5715"/>
      <c r="BM5715"/>
      <c r="BZ5715"/>
    </row>
    <row r="5716" spans="51:78" x14ac:dyDescent="0.25">
      <c r="AY5716"/>
      <c r="AZ5716"/>
      <c r="BL5716"/>
      <c r="BM5716"/>
      <c r="BZ5716"/>
    </row>
    <row r="5717" spans="51:78" x14ac:dyDescent="0.25">
      <c r="AY5717"/>
      <c r="AZ5717"/>
      <c r="BL5717"/>
      <c r="BM5717"/>
      <c r="BZ5717"/>
    </row>
    <row r="5718" spans="51:78" x14ac:dyDescent="0.25">
      <c r="AY5718"/>
      <c r="AZ5718"/>
      <c r="BL5718"/>
      <c r="BM5718"/>
      <c r="BZ5718"/>
    </row>
    <row r="5719" spans="51:78" x14ac:dyDescent="0.25">
      <c r="AY5719"/>
      <c r="AZ5719"/>
      <c r="BL5719"/>
      <c r="BM5719"/>
      <c r="BZ5719"/>
    </row>
    <row r="5720" spans="51:78" x14ac:dyDescent="0.25">
      <c r="AY5720"/>
      <c r="AZ5720"/>
      <c r="BL5720"/>
      <c r="BM5720"/>
      <c r="BZ5720"/>
    </row>
    <row r="5721" spans="51:78" x14ac:dyDescent="0.25">
      <c r="AY5721"/>
      <c r="AZ5721"/>
      <c r="BL5721"/>
      <c r="BM5721"/>
      <c r="BZ5721"/>
    </row>
    <row r="5722" spans="51:78" x14ac:dyDescent="0.25">
      <c r="AY5722"/>
      <c r="AZ5722"/>
      <c r="BL5722"/>
      <c r="BM5722"/>
      <c r="BZ5722"/>
    </row>
    <row r="5723" spans="51:78" x14ac:dyDescent="0.25">
      <c r="AY5723"/>
      <c r="AZ5723"/>
      <c r="BL5723"/>
      <c r="BM5723"/>
      <c r="BZ5723"/>
    </row>
    <row r="5724" spans="51:78" x14ac:dyDescent="0.25">
      <c r="AY5724"/>
      <c r="AZ5724"/>
      <c r="BL5724"/>
      <c r="BM5724"/>
      <c r="BZ5724"/>
    </row>
    <row r="5725" spans="51:78" x14ac:dyDescent="0.25">
      <c r="AY5725"/>
      <c r="AZ5725"/>
      <c r="BL5725"/>
      <c r="BM5725"/>
      <c r="BZ5725"/>
    </row>
    <row r="5726" spans="51:78" x14ac:dyDescent="0.25">
      <c r="AY5726"/>
      <c r="AZ5726"/>
      <c r="BL5726"/>
      <c r="BM5726"/>
      <c r="BZ5726"/>
    </row>
    <row r="5727" spans="51:78" x14ac:dyDescent="0.25">
      <c r="AY5727"/>
      <c r="AZ5727"/>
      <c r="BL5727"/>
      <c r="BM5727"/>
      <c r="BZ5727"/>
    </row>
    <row r="5728" spans="51:78" x14ac:dyDescent="0.25">
      <c r="AY5728"/>
      <c r="AZ5728"/>
      <c r="BL5728"/>
      <c r="BM5728"/>
      <c r="BZ5728"/>
    </row>
    <row r="5729" spans="51:78" x14ac:dyDescent="0.25">
      <c r="AY5729"/>
      <c r="AZ5729"/>
      <c r="BL5729"/>
      <c r="BM5729"/>
      <c r="BZ5729"/>
    </row>
    <row r="5730" spans="51:78" x14ac:dyDescent="0.25">
      <c r="AY5730"/>
      <c r="AZ5730"/>
      <c r="BL5730"/>
      <c r="BM5730"/>
      <c r="BZ5730"/>
    </row>
    <row r="5731" spans="51:78" x14ac:dyDescent="0.25">
      <c r="AY5731"/>
      <c r="AZ5731"/>
      <c r="BL5731"/>
      <c r="BM5731"/>
      <c r="BZ5731"/>
    </row>
    <row r="5732" spans="51:78" x14ac:dyDescent="0.25">
      <c r="AY5732"/>
      <c r="AZ5732"/>
      <c r="BL5732"/>
      <c r="BM5732"/>
      <c r="BZ5732"/>
    </row>
    <row r="5733" spans="51:78" x14ac:dyDescent="0.25">
      <c r="AY5733"/>
      <c r="AZ5733"/>
      <c r="BL5733"/>
      <c r="BM5733"/>
      <c r="BZ5733"/>
    </row>
    <row r="5734" spans="51:78" x14ac:dyDescent="0.25">
      <c r="AY5734"/>
      <c r="AZ5734"/>
      <c r="BL5734"/>
      <c r="BM5734"/>
      <c r="BZ5734"/>
    </row>
    <row r="5735" spans="51:78" x14ac:dyDescent="0.25">
      <c r="AY5735"/>
      <c r="AZ5735"/>
      <c r="BL5735"/>
      <c r="BM5735"/>
      <c r="BZ5735"/>
    </row>
    <row r="5736" spans="51:78" x14ac:dyDescent="0.25">
      <c r="AY5736"/>
      <c r="AZ5736"/>
      <c r="BL5736"/>
      <c r="BM5736"/>
      <c r="BZ5736"/>
    </row>
    <row r="5737" spans="51:78" x14ac:dyDescent="0.25">
      <c r="AY5737"/>
      <c r="AZ5737"/>
      <c r="BL5737"/>
      <c r="BM5737"/>
      <c r="BZ5737"/>
    </row>
    <row r="5738" spans="51:78" x14ac:dyDescent="0.25">
      <c r="AY5738"/>
      <c r="AZ5738"/>
      <c r="BL5738"/>
      <c r="BM5738"/>
      <c r="BZ5738"/>
    </row>
    <row r="5739" spans="51:78" x14ac:dyDescent="0.25">
      <c r="AY5739"/>
      <c r="AZ5739"/>
      <c r="BL5739"/>
      <c r="BM5739"/>
      <c r="BZ5739"/>
    </row>
    <row r="5740" spans="51:78" x14ac:dyDescent="0.25">
      <c r="AY5740"/>
      <c r="AZ5740"/>
      <c r="BL5740"/>
      <c r="BM5740"/>
      <c r="BZ5740"/>
    </row>
    <row r="5741" spans="51:78" x14ac:dyDescent="0.25">
      <c r="AY5741"/>
      <c r="AZ5741"/>
      <c r="BL5741"/>
      <c r="BM5741"/>
      <c r="BZ5741"/>
    </row>
    <row r="5742" spans="51:78" x14ac:dyDescent="0.25">
      <c r="AY5742"/>
      <c r="AZ5742"/>
      <c r="BL5742"/>
      <c r="BM5742"/>
      <c r="BZ5742"/>
    </row>
    <row r="5743" spans="51:78" x14ac:dyDescent="0.25">
      <c r="AY5743"/>
      <c r="AZ5743"/>
      <c r="BL5743"/>
      <c r="BM5743"/>
      <c r="BZ5743"/>
    </row>
    <row r="5744" spans="51:78" x14ac:dyDescent="0.25">
      <c r="AY5744"/>
      <c r="AZ5744"/>
      <c r="BL5744"/>
      <c r="BM5744"/>
      <c r="BZ5744"/>
    </row>
    <row r="5745" spans="51:78" x14ac:dyDescent="0.25">
      <c r="AY5745"/>
      <c r="AZ5745"/>
      <c r="BL5745"/>
      <c r="BM5745"/>
      <c r="BZ5745"/>
    </row>
    <row r="5746" spans="51:78" x14ac:dyDescent="0.25">
      <c r="AY5746"/>
      <c r="AZ5746"/>
      <c r="BL5746"/>
      <c r="BM5746"/>
      <c r="BZ5746"/>
    </row>
    <row r="5747" spans="51:78" x14ac:dyDescent="0.25">
      <c r="AY5747"/>
      <c r="AZ5747"/>
      <c r="BL5747"/>
      <c r="BM5747"/>
      <c r="BZ5747"/>
    </row>
    <row r="5748" spans="51:78" x14ac:dyDescent="0.25">
      <c r="AY5748"/>
      <c r="AZ5748"/>
      <c r="BL5748"/>
      <c r="BM5748"/>
      <c r="BZ5748"/>
    </row>
    <row r="5749" spans="51:78" x14ac:dyDescent="0.25">
      <c r="AY5749"/>
      <c r="AZ5749"/>
      <c r="BL5749"/>
      <c r="BM5749"/>
      <c r="BZ5749"/>
    </row>
    <row r="5750" spans="51:78" x14ac:dyDescent="0.25">
      <c r="AY5750"/>
      <c r="AZ5750"/>
      <c r="BL5750"/>
      <c r="BM5750"/>
      <c r="BZ5750"/>
    </row>
    <row r="5751" spans="51:78" x14ac:dyDescent="0.25">
      <c r="AY5751"/>
      <c r="AZ5751"/>
      <c r="BL5751"/>
      <c r="BM5751"/>
      <c r="BZ5751"/>
    </row>
    <row r="5752" spans="51:78" x14ac:dyDescent="0.25">
      <c r="AY5752"/>
      <c r="AZ5752"/>
      <c r="BL5752"/>
      <c r="BM5752"/>
      <c r="BZ5752"/>
    </row>
    <row r="5753" spans="51:78" x14ac:dyDescent="0.25">
      <c r="AY5753"/>
      <c r="AZ5753"/>
      <c r="BL5753"/>
      <c r="BM5753"/>
      <c r="BZ5753"/>
    </row>
    <row r="5754" spans="51:78" x14ac:dyDescent="0.25">
      <c r="AY5754"/>
      <c r="AZ5754"/>
      <c r="BL5754"/>
      <c r="BM5754"/>
      <c r="BZ5754"/>
    </row>
    <row r="5755" spans="51:78" x14ac:dyDescent="0.25">
      <c r="AY5755"/>
      <c r="AZ5755"/>
      <c r="BL5755"/>
      <c r="BM5755"/>
      <c r="BZ5755"/>
    </row>
    <row r="5756" spans="51:78" x14ac:dyDescent="0.25">
      <c r="AY5756"/>
      <c r="AZ5756"/>
      <c r="BL5756"/>
      <c r="BM5756"/>
      <c r="BZ5756"/>
    </row>
    <row r="5757" spans="51:78" x14ac:dyDescent="0.25">
      <c r="AY5757"/>
      <c r="AZ5757"/>
      <c r="BL5757"/>
      <c r="BM5757"/>
      <c r="BZ5757"/>
    </row>
    <row r="5758" spans="51:78" x14ac:dyDescent="0.25">
      <c r="AY5758"/>
      <c r="AZ5758"/>
      <c r="BL5758"/>
      <c r="BM5758"/>
      <c r="BZ5758"/>
    </row>
    <row r="5759" spans="51:78" x14ac:dyDescent="0.25">
      <c r="AY5759"/>
      <c r="AZ5759"/>
      <c r="BL5759"/>
      <c r="BM5759"/>
      <c r="BZ5759"/>
    </row>
    <row r="5760" spans="51:78" x14ac:dyDescent="0.25">
      <c r="AY5760"/>
      <c r="AZ5760"/>
      <c r="BL5760"/>
      <c r="BM5760"/>
      <c r="BZ5760"/>
    </row>
    <row r="5761" spans="51:78" x14ac:dyDescent="0.25">
      <c r="AY5761"/>
      <c r="AZ5761"/>
      <c r="BL5761"/>
      <c r="BM5761"/>
      <c r="BZ5761"/>
    </row>
    <row r="5762" spans="51:78" x14ac:dyDescent="0.25">
      <c r="AY5762"/>
      <c r="AZ5762"/>
      <c r="BL5762"/>
      <c r="BM5762"/>
      <c r="BZ5762"/>
    </row>
    <row r="5763" spans="51:78" x14ac:dyDescent="0.25">
      <c r="AY5763"/>
      <c r="AZ5763"/>
      <c r="BL5763"/>
      <c r="BM5763"/>
      <c r="BZ5763"/>
    </row>
    <row r="5764" spans="51:78" x14ac:dyDescent="0.25">
      <c r="AY5764"/>
      <c r="AZ5764"/>
      <c r="BL5764"/>
      <c r="BM5764"/>
      <c r="BZ5764"/>
    </row>
    <row r="5765" spans="51:78" x14ac:dyDescent="0.25">
      <c r="AY5765"/>
      <c r="AZ5765"/>
      <c r="BL5765"/>
      <c r="BM5765"/>
      <c r="BZ5765"/>
    </row>
    <row r="5766" spans="51:78" x14ac:dyDescent="0.25">
      <c r="AY5766"/>
      <c r="AZ5766"/>
      <c r="BL5766"/>
      <c r="BM5766"/>
      <c r="BZ5766"/>
    </row>
    <row r="5767" spans="51:78" x14ac:dyDescent="0.25">
      <c r="AY5767"/>
      <c r="AZ5767"/>
      <c r="BL5767"/>
      <c r="BM5767"/>
      <c r="BZ5767"/>
    </row>
    <row r="5768" spans="51:78" x14ac:dyDescent="0.25">
      <c r="AY5768"/>
      <c r="AZ5768"/>
      <c r="BL5768"/>
      <c r="BM5768"/>
      <c r="BZ5768"/>
    </row>
    <row r="5769" spans="51:78" x14ac:dyDescent="0.25">
      <c r="AY5769"/>
      <c r="AZ5769"/>
      <c r="BL5769"/>
      <c r="BM5769"/>
      <c r="BZ5769"/>
    </row>
    <row r="5770" spans="51:78" x14ac:dyDescent="0.25">
      <c r="AY5770"/>
      <c r="AZ5770"/>
      <c r="BL5770"/>
      <c r="BM5770"/>
      <c r="BZ5770"/>
    </row>
    <row r="5771" spans="51:78" x14ac:dyDescent="0.25">
      <c r="AY5771"/>
      <c r="AZ5771"/>
      <c r="BL5771"/>
      <c r="BM5771"/>
      <c r="BZ5771"/>
    </row>
    <row r="5772" spans="51:78" x14ac:dyDescent="0.25">
      <c r="AY5772"/>
      <c r="AZ5772"/>
      <c r="BL5772"/>
      <c r="BM5772"/>
      <c r="BZ5772"/>
    </row>
    <row r="5773" spans="51:78" x14ac:dyDescent="0.25">
      <c r="AY5773"/>
      <c r="AZ5773"/>
      <c r="BL5773"/>
      <c r="BM5773"/>
      <c r="BZ5773"/>
    </row>
    <row r="5774" spans="51:78" x14ac:dyDescent="0.25">
      <c r="AY5774"/>
      <c r="AZ5774"/>
      <c r="BL5774"/>
      <c r="BM5774"/>
      <c r="BZ5774"/>
    </row>
    <row r="5775" spans="51:78" x14ac:dyDescent="0.25">
      <c r="AY5775"/>
      <c r="AZ5775"/>
      <c r="BL5775"/>
      <c r="BM5775"/>
      <c r="BZ5775"/>
    </row>
    <row r="5776" spans="51:78" x14ac:dyDescent="0.25">
      <c r="AY5776"/>
      <c r="AZ5776"/>
      <c r="BL5776"/>
      <c r="BM5776"/>
      <c r="BZ5776"/>
    </row>
    <row r="5777" spans="51:78" x14ac:dyDescent="0.25">
      <c r="AY5777"/>
      <c r="AZ5777"/>
      <c r="BL5777"/>
      <c r="BM5777"/>
      <c r="BZ5777"/>
    </row>
    <row r="5778" spans="51:78" x14ac:dyDescent="0.25">
      <c r="AY5778"/>
      <c r="AZ5778"/>
      <c r="BL5778"/>
      <c r="BM5778"/>
      <c r="BZ5778"/>
    </row>
    <row r="5779" spans="51:78" x14ac:dyDescent="0.25">
      <c r="AY5779"/>
      <c r="AZ5779"/>
      <c r="BL5779"/>
      <c r="BM5779"/>
      <c r="BZ5779"/>
    </row>
    <row r="5780" spans="51:78" x14ac:dyDescent="0.25">
      <c r="AY5780"/>
      <c r="AZ5780"/>
      <c r="BL5780"/>
      <c r="BM5780"/>
      <c r="BZ5780"/>
    </row>
    <row r="5781" spans="51:78" x14ac:dyDescent="0.25">
      <c r="AY5781"/>
      <c r="AZ5781"/>
      <c r="BL5781"/>
      <c r="BM5781"/>
      <c r="BZ5781"/>
    </row>
    <row r="5782" spans="51:78" x14ac:dyDescent="0.25">
      <c r="AY5782"/>
      <c r="AZ5782"/>
      <c r="BL5782"/>
      <c r="BM5782"/>
      <c r="BZ5782"/>
    </row>
    <row r="5783" spans="51:78" x14ac:dyDescent="0.25">
      <c r="AY5783"/>
      <c r="AZ5783"/>
      <c r="BL5783"/>
      <c r="BM5783"/>
      <c r="BZ5783"/>
    </row>
    <row r="5784" spans="51:78" x14ac:dyDescent="0.25">
      <c r="AY5784"/>
      <c r="AZ5784"/>
      <c r="BL5784"/>
      <c r="BM5784"/>
      <c r="BZ5784"/>
    </row>
    <row r="5785" spans="51:78" x14ac:dyDescent="0.25">
      <c r="AY5785"/>
      <c r="AZ5785"/>
      <c r="BL5785"/>
      <c r="BM5785"/>
      <c r="BZ5785"/>
    </row>
    <row r="5786" spans="51:78" x14ac:dyDescent="0.25">
      <c r="AY5786"/>
      <c r="AZ5786"/>
      <c r="BL5786"/>
      <c r="BM5786"/>
      <c r="BZ5786"/>
    </row>
    <row r="5787" spans="51:78" x14ac:dyDescent="0.25">
      <c r="AY5787"/>
      <c r="AZ5787"/>
      <c r="BL5787"/>
      <c r="BM5787"/>
      <c r="BZ5787"/>
    </row>
    <row r="5788" spans="51:78" x14ac:dyDescent="0.25">
      <c r="AY5788"/>
      <c r="AZ5788"/>
      <c r="BL5788"/>
      <c r="BM5788"/>
      <c r="BZ5788"/>
    </row>
    <row r="5789" spans="51:78" x14ac:dyDescent="0.25">
      <c r="AY5789"/>
      <c r="AZ5789"/>
      <c r="BL5789"/>
      <c r="BM5789"/>
      <c r="BZ5789"/>
    </row>
    <row r="5790" spans="51:78" x14ac:dyDescent="0.25">
      <c r="AY5790"/>
      <c r="AZ5790"/>
      <c r="BL5790"/>
      <c r="BM5790"/>
      <c r="BZ5790"/>
    </row>
    <row r="5791" spans="51:78" x14ac:dyDescent="0.25">
      <c r="AY5791"/>
      <c r="AZ5791"/>
      <c r="BL5791"/>
      <c r="BM5791"/>
      <c r="BZ5791"/>
    </row>
    <row r="5792" spans="51:78" x14ac:dyDescent="0.25">
      <c r="AY5792"/>
      <c r="AZ5792"/>
      <c r="BL5792"/>
      <c r="BM5792"/>
      <c r="BZ5792"/>
    </row>
    <row r="5793" spans="51:78" x14ac:dyDescent="0.25">
      <c r="AY5793"/>
      <c r="AZ5793"/>
      <c r="BL5793"/>
      <c r="BM5793"/>
      <c r="BZ5793"/>
    </row>
    <row r="5794" spans="51:78" x14ac:dyDescent="0.25">
      <c r="AY5794"/>
      <c r="AZ5794"/>
      <c r="BL5794"/>
      <c r="BM5794"/>
      <c r="BZ5794"/>
    </row>
    <row r="5795" spans="51:78" x14ac:dyDescent="0.25">
      <c r="AY5795"/>
      <c r="AZ5795"/>
      <c r="BL5795"/>
      <c r="BM5795"/>
      <c r="BZ5795"/>
    </row>
    <row r="5796" spans="51:78" x14ac:dyDescent="0.25">
      <c r="AY5796"/>
      <c r="AZ5796"/>
      <c r="BL5796"/>
      <c r="BM5796"/>
      <c r="BZ5796"/>
    </row>
    <row r="5797" spans="51:78" x14ac:dyDescent="0.25">
      <c r="AY5797"/>
      <c r="AZ5797"/>
      <c r="BL5797"/>
      <c r="BM5797"/>
      <c r="BZ5797"/>
    </row>
    <row r="5798" spans="51:78" x14ac:dyDescent="0.25">
      <c r="AY5798"/>
      <c r="AZ5798"/>
      <c r="BL5798"/>
      <c r="BM5798"/>
      <c r="BZ5798"/>
    </row>
    <row r="5799" spans="51:78" x14ac:dyDescent="0.25">
      <c r="AY5799"/>
      <c r="AZ5799"/>
      <c r="BL5799"/>
      <c r="BM5799"/>
      <c r="BZ5799"/>
    </row>
    <row r="5800" spans="51:78" x14ac:dyDescent="0.25">
      <c r="AY5800"/>
      <c r="AZ5800"/>
      <c r="BL5800"/>
      <c r="BM5800"/>
      <c r="BZ5800"/>
    </row>
    <row r="5801" spans="51:78" x14ac:dyDescent="0.25">
      <c r="AY5801"/>
      <c r="AZ5801"/>
      <c r="BL5801"/>
      <c r="BM5801"/>
      <c r="BZ5801"/>
    </row>
    <row r="5802" spans="51:78" x14ac:dyDescent="0.25">
      <c r="AY5802"/>
      <c r="AZ5802"/>
      <c r="BL5802"/>
      <c r="BM5802"/>
      <c r="BZ5802"/>
    </row>
    <row r="5803" spans="51:78" x14ac:dyDescent="0.25">
      <c r="AY5803"/>
      <c r="AZ5803"/>
      <c r="BL5803"/>
      <c r="BM5803"/>
      <c r="BZ5803"/>
    </row>
    <row r="5804" spans="51:78" x14ac:dyDescent="0.25">
      <c r="AY5804"/>
      <c r="AZ5804"/>
      <c r="BL5804"/>
      <c r="BM5804"/>
      <c r="BZ5804"/>
    </row>
    <row r="5805" spans="51:78" x14ac:dyDescent="0.25">
      <c r="AY5805"/>
      <c r="AZ5805"/>
      <c r="BL5805"/>
      <c r="BM5805"/>
      <c r="BZ5805"/>
    </row>
    <row r="5806" spans="51:78" x14ac:dyDescent="0.25">
      <c r="AY5806"/>
      <c r="AZ5806"/>
      <c r="BL5806"/>
      <c r="BM5806"/>
      <c r="BZ5806"/>
    </row>
    <row r="5807" spans="51:78" x14ac:dyDescent="0.25">
      <c r="AY5807"/>
      <c r="AZ5807"/>
      <c r="BL5807"/>
      <c r="BM5807"/>
      <c r="BZ5807"/>
    </row>
    <row r="5808" spans="51:78" x14ac:dyDescent="0.25">
      <c r="AY5808"/>
      <c r="AZ5808"/>
      <c r="BL5808"/>
      <c r="BM5808"/>
      <c r="BZ5808"/>
    </row>
    <row r="5809" spans="51:78" x14ac:dyDescent="0.25">
      <c r="AY5809"/>
      <c r="AZ5809"/>
      <c r="BL5809"/>
      <c r="BM5809"/>
      <c r="BZ5809"/>
    </row>
    <row r="5810" spans="51:78" x14ac:dyDescent="0.25">
      <c r="AY5810"/>
      <c r="AZ5810"/>
      <c r="BL5810"/>
      <c r="BM5810"/>
      <c r="BZ5810"/>
    </row>
    <row r="5811" spans="51:78" x14ac:dyDescent="0.25">
      <c r="AY5811"/>
      <c r="AZ5811"/>
      <c r="BL5811"/>
      <c r="BM5811"/>
      <c r="BZ5811"/>
    </row>
    <row r="5812" spans="51:78" x14ac:dyDescent="0.25">
      <c r="AY5812"/>
      <c r="AZ5812"/>
      <c r="BL5812"/>
      <c r="BM5812"/>
      <c r="BZ5812"/>
    </row>
    <row r="5813" spans="51:78" x14ac:dyDescent="0.25">
      <c r="AY5813"/>
      <c r="AZ5813"/>
      <c r="BL5813"/>
      <c r="BM5813"/>
      <c r="BZ5813"/>
    </row>
    <row r="5814" spans="51:78" x14ac:dyDescent="0.25">
      <c r="AY5814"/>
      <c r="AZ5814"/>
      <c r="BL5814"/>
      <c r="BM5814"/>
      <c r="BZ5814"/>
    </row>
    <row r="5815" spans="51:78" x14ac:dyDescent="0.25">
      <c r="AY5815"/>
      <c r="AZ5815"/>
      <c r="BL5815"/>
      <c r="BM5815"/>
      <c r="BZ5815"/>
    </row>
    <row r="5816" spans="51:78" x14ac:dyDescent="0.25">
      <c r="AY5816"/>
      <c r="AZ5816"/>
      <c r="BL5816"/>
      <c r="BM5816"/>
      <c r="BZ5816"/>
    </row>
    <row r="5817" spans="51:78" x14ac:dyDescent="0.25">
      <c r="AY5817"/>
      <c r="AZ5817"/>
      <c r="BL5817"/>
      <c r="BM5817"/>
      <c r="BZ5817"/>
    </row>
    <row r="5818" spans="51:78" x14ac:dyDescent="0.25">
      <c r="AY5818"/>
      <c r="AZ5818"/>
      <c r="BL5818"/>
      <c r="BM5818"/>
      <c r="BZ5818"/>
    </row>
    <row r="5819" spans="51:78" x14ac:dyDescent="0.25">
      <c r="AY5819"/>
      <c r="AZ5819"/>
      <c r="BL5819"/>
      <c r="BM5819"/>
      <c r="BZ5819"/>
    </row>
    <row r="5820" spans="51:78" x14ac:dyDescent="0.25">
      <c r="AY5820"/>
      <c r="AZ5820"/>
      <c r="BL5820"/>
      <c r="BM5820"/>
      <c r="BZ5820"/>
    </row>
    <row r="5821" spans="51:78" x14ac:dyDescent="0.25">
      <c r="AY5821"/>
      <c r="AZ5821"/>
      <c r="BL5821"/>
      <c r="BM5821"/>
      <c r="BZ5821"/>
    </row>
    <row r="5822" spans="51:78" x14ac:dyDescent="0.25">
      <c r="AY5822"/>
      <c r="AZ5822"/>
      <c r="BL5822"/>
      <c r="BM5822"/>
      <c r="BZ5822"/>
    </row>
    <row r="5823" spans="51:78" x14ac:dyDescent="0.25">
      <c r="AY5823"/>
      <c r="AZ5823"/>
      <c r="BL5823"/>
      <c r="BM5823"/>
      <c r="BZ5823"/>
    </row>
    <row r="5824" spans="51:78" x14ac:dyDescent="0.25">
      <c r="AY5824"/>
      <c r="AZ5824"/>
      <c r="BL5824"/>
      <c r="BM5824"/>
      <c r="BZ5824"/>
    </row>
    <row r="5825" spans="51:78" x14ac:dyDescent="0.25">
      <c r="AY5825"/>
      <c r="AZ5825"/>
      <c r="BL5825"/>
      <c r="BM5825"/>
      <c r="BZ5825"/>
    </row>
    <row r="5826" spans="51:78" x14ac:dyDescent="0.25">
      <c r="AY5826"/>
      <c r="AZ5826"/>
      <c r="BL5826"/>
      <c r="BM5826"/>
      <c r="BZ5826"/>
    </row>
    <row r="5827" spans="51:78" x14ac:dyDescent="0.25">
      <c r="AY5827"/>
      <c r="AZ5827"/>
      <c r="BL5827"/>
      <c r="BM5827"/>
      <c r="BZ5827"/>
    </row>
    <row r="5828" spans="51:78" x14ac:dyDescent="0.25">
      <c r="AY5828"/>
      <c r="AZ5828"/>
      <c r="BL5828"/>
      <c r="BM5828"/>
      <c r="BZ5828"/>
    </row>
    <row r="5829" spans="51:78" x14ac:dyDescent="0.25">
      <c r="AY5829"/>
      <c r="AZ5829"/>
      <c r="BL5829"/>
      <c r="BM5829"/>
      <c r="BZ5829"/>
    </row>
    <row r="5830" spans="51:78" x14ac:dyDescent="0.25">
      <c r="AY5830"/>
      <c r="AZ5830"/>
      <c r="BL5830"/>
      <c r="BM5830"/>
      <c r="BZ5830"/>
    </row>
    <row r="5831" spans="51:78" x14ac:dyDescent="0.25">
      <c r="AY5831"/>
      <c r="AZ5831"/>
      <c r="BL5831"/>
      <c r="BM5831"/>
      <c r="BZ5831"/>
    </row>
    <row r="5832" spans="51:78" x14ac:dyDescent="0.25">
      <c r="AY5832"/>
      <c r="AZ5832"/>
      <c r="BL5832"/>
      <c r="BM5832"/>
      <c r="BZ5832"/>
    </row>
    <row r="5833" spans="51:78" x14ac:dyDescent="0.25">
      <c r="AY5833"/>
      <c r="AZ5833"/>
      <c r="BL5833"/>
      <c r="BM5833"/>
      <c r="BZ5833"/>
    </row>
    <row r="5834" spans="51:78" x14ac:dyDescent="0.25">
      <c r="AY5834"/>
      <c r="AZ5834"/>
      <c r="BL5834"/>
      <c r="BM5834"/>
      <c r="BZ5834"/>
    </row>
    <row r="5835" spans="51:78" x14ac:dyDescent="0.25">
      <c r="AY5835"/>
      <c r="AZ5835"/>
      <c r="BL5835"/>
      <c r="BM5835"/>
      <c r="BZ5835"/>
    </row>
    <row r="5836" spans="51:78" x14ac:dyDescent="0.25">
      <c r="AY5836"/>
      <c r="AZ5836"/>
      <c r="BL5836"/>
      <c r="BM5836"/>
      <c r="BZ5836"/>
    </row>
    <row r="5837" spans="51:78" x14ac:dyDescent="0.25">
      <c r="AY5837"/>
      <c r="AZ5837"/>
      <c r="BL5837"/>
      <c r="BM5837"/>
      <c r="BZ5837"/>
    </row>
    <row r="5838" spans="51:78" x14ac:dyDescent="0.25">
      <c r="AY5838"/>
      <c r="AZ5838"/>
      <c r="BL5838"/>
      <c r="BM5838"/>
      <c r="BZ5838"/>
    </row>
    <row r="5839" spans="51:78" x14ac:dyDescent="0.25">
      <c r="AY5839"/>
      <c r="AZ5839"/>
      <c r="BL5839"/>
      <c r="BM5839"/>
      <c r="BZ5839"/>
    </row>
    <row r="5840" spans="51:78" x14ac:dyDescent="0.25">
      <c r="AY5840"/>
      <c r="AZ5840"/>
      <c r="BL5840"/>
      <c r="BM5840"/>
      <c r="BZ5840"/>
    </row>
    <row r="5841" spans="51:78" x14ac:dyDescent="0.25">
      <c r="AY5841"/>
      <c r="AZ5841"/>
      <c r="BL5841"/>
      <c r="BM5841"/>
      <c r="BZ5841"/>
    </row>
    <row r="5842" spans="51:78" x14ac:dyDescent="0.25">
      <c r="AY5842"/>
      <c r="AZ5842"/>
      <c r="BL5842"/>
      <c r="BM5842"/>
      <c r="BZ5842"/>
    </row>
    <row r="5843" spans="51:78" x14ac:dyDescent="0.25">
      <c r="AY5843"/>
      <c r="AZ5843"/>
      <c r="BL5843"/>
      <c r="BM5843"/>
      <c r="BZ5843"/>
    </row>
    <row r="5844" spans="51:78" x14ac:dyDescent="0.25">
      <c r="AY5844"/>
      <c r="AZ5844"/>
      <c r="BL5844"/>
      <c r="BM5844"/>
      <c r="BZ5844"/>
    </row>
    <row r="5845" spans="51:78" x14ac:dyDescent="0.25">
      <c r="AY5845"/>
      <c r="AZ5845"/>
      <c r="BL5845"/>
      <c r="BM5845"/>
      <c r="BZ5845"/>
    </row>
    <row r="5846" spans="51:78" x14ac:dyDescent="0.25">
      <c r="AY5846"/>
      <c r="AZ5846"/>
      <c r="BL5846"/>
      <c r="BM5846"/>
      <c r="BZ5846"/>
    </row>
    <row r="5847" spans="51:78" x14ac:dyDescent="0.25">
      <c r="AY5847"/>
      <c r="AZ5847"/>
      <c r="BL5847"/>
      <c r="BM5847"/>
      <c r="BZ5847"/>
    </row>
    <row r="5848" spans="51:78" x14ac:dyDescent="0.25">
      <c r="AY5848"/>
      <c r="AZ5848"/>
      <c r="BL5848"/>
      <c r="BM5848"/>
      <c r="BZ5848"/>
    </row>
    <row r="5849" spans="51:78" x14ac:dyDescent="0.25">
      <c r="AY5849"/>
      <c r="AZ5849"/>
      <c r="BL5849"/>
      <c r="BM5849"/>
      <c r="BZ5849"/>
    </row>
    <row r="5850" spans="51:78" x14ac:dyDescent="0.25">
      <c r="AY5850"/>
      <c r="AZ5850"/>
      <c r="BL5850"/>
      <c r="BM5850"/>
      <c r="BZ5850"/>
    </row>
    <row r="5851" spans="51:78" x14ac:dyDescent="0.25">
      <c r="AY5851"/>
      <c r="AZ5851"/>
      <c r="BL5851"/>
      <c r="BM5851"/>
      <c r="BZ5851"/>
    </row>
    <row r="5852" spans="51:78" x14ac:dyDescent="0.25">
      <c r="AY5852"/>
      <c r="AZ5852"/>
      <c r="BL5852"/>
      <c r="BM5852"/>
      <c r="BZ5852"/>
    </row>
    <row r="5853" spans="51:78" x14ac:dyDescent="0.25">
      <c r="AY5853"/>
      <c r="AZ5853"/>
      <c r="BL5853"/>
      <c r="BM5853"/>
      <c r="BZ5853"/>
    </row>
    <row r="5854" spans="51:78" x14ac:dyDescent="0.25">
      <c r="AY5854"/>
      <c r="AZ5854"/>
      <c r="BL5854"/>
      <c r="BM5854"/>
      <c r="BZ5854"/>
    </row>
    <row r="5855" spans="51:78" x14ac:dyDescent="0.25">
      <c r="AY5855"/>
      <c r="AZ5855"/>
      <c r="BL5855"/>
      <c r="BM5855"/>
      <c r="BZ5855"/>
    </row>
    <row r="5856" spans="51:78" x14ac:dyDescent="0.25">
      <c r="AY5856"/>
      <c r="AZ5856"/>
      <c r="BL5856"/>
      <c r="BM5856"/>
      <c r="BZ5856"/>
    </row>
    <row r="5857" spans="51:78" x14ac:dyDescent="0.25">
      <c r="AY5857"/>
      <c r="AZ5857"/>
      <c r="BL5857"/>
      <c r="BM5857"/>
      <c r="BZ5857"/>
    </row>
    <row r="5858" spans="51:78" x14ac:dyDescent="0.25">
      <c r="AY5858"/>
      <c r="AZ5858"/>
      <c r="BL5858"/>
      <c r="BM5858"/>
      <c r="BZ5858"/>
    </row>
    <row r="5859" spans="51:78" x14ac:dyDescent="0.25">
      <c r="AY5859"/>
      <c r="AZ5859"/>
      <c r="BL5859"/>
      <c r="BM5859"/>
      <c r="BZ5859"/>
    </row>
    <row r="5860" spans="51:78" x14ac:dyDescent="0.25">
      <c r="AY5860"/>
      <c r="AZ5860"/>
      <c r="BL5860"/>
      <c r="BM5860"/>
      <c r="BZ5860"/>
    </row>
    <row r="5861" spans="51:78" x14ac:dyDescent="0.25">
      <c r="AY5861"/>
      <c r="AZ5861"/>
      <c r="BL5861"/>
      <c r="BM5861"/>
      <c r="BZ5861"/>
    </row>
    <row r="5862" spans="51:78" x14ac:dyDescent="0.25">
      <c r="AY5862"/>
      <c r="AZ5862"/>
      <c r="BL5862"/>
      <c r="BM5862"/>
      <c r="BZ5862"/>
    </row>
    <row r="5863" spans="51:78" x14ac:dyDescent="0.25">
      <c r="AY5863"/>
      <c r="AZ5863"/>
      <c r="BL5863"/>
      <c r="BM5863"/>
      <c r="BZ5863"/>
    </row>
    <row r="5864" spans="51:78" x14ac:dyDescent="0.25">
      <c r="AY5864"/>
      <c r="AZ5864"/>
      <c r="BL5864"/>
      <c r="BM5864"/>
      <c r="BZ5864"/>
    </row>
    <row r="5865" spans="51:78" x14ac:dyDescent="0.25">
      <c r="AY5865"/>
      <c r="AZ5865"/>
      <c r="BL5865"/>
      <c r="BM5865"/>
      <c r="BZ5865"/>
    </row>
    <row r="5866" spans="51:78" x14ac:dyDescent="0.25">
      <c r="AY5866"/>
      <c r="AZ5866"/>
      <c r="BL5866"/>
      <c r="BM5866"/>
      <c r="BZ5866"/>
    </row>
    <row r="5867" spans="51:78" x14ac:dyDescent="0.25">
      <c r="AY5867"/>
      <c r="AZ5867"/>
      <c r="BL5867"/>
      <c r="BM5867"/>
      <c r="BZ5867"/>
    </row>
    <row r="5868" spans="51:78" x14ac:dyDescent="0.25">
      <c r="AY5868"/>
      <c r="AZ5868"/>
      <c r="BL5868"/>
      <c r="BM5868"/>
      <c r="BZ5868"/>
    </row>
    <row r="5869" spans="51:78" x14ac:dyDescent="0.25">
      <c r="AY5869"/>
      <c r="AZ5869"/>
      <c r="BL5869"/>
      <c r="BM5869"/>
      <c r="BZ5869"/>
    </row>
    <row r="5870" spans="51:78" x14ac:dyDescent="0.25">
      <c r="AY5870"/>
      <c r="AZ5870"/>
      <c r="BL5870"/>
      <c r="BM5870"/>
      <c r="BZ5870"/>
    </row>
    <row r="5871" spans="51:78" x14ac:dyDescent="0.25">
      <c r="AY5871"/>
      <c r="AZ5871"/>
      <c r="BL5871"/>
      <c r="BM5871"/>
      <c r="BZ5871"/>
    </row>
    <row r="5872" spans="51:78" x14ac:dyDescent="0.25">
      <c r="AY5872"/>
      <c r="AZ5872"/>
      <c r="BL5872"/>
      <c r="BM5872"/>
      <c r="BZ5872"/>
    </row>
    <row r="5873" spans="51:78" x14ac:dyDescent="0.25">
      <c r="AY5873"/>
      <c r="AZ5873"/>
      <c r="BL5873"/>
      <c r="BM5873"/>
      <c r="BZ5873"/>
    </row>
    <row r="5874" spans="51:78" x14ac:dyDescent="0.25">
      <c r="AY5874"/>
      <c r="AZ5874"/>
      <c r="BL5874"/>
      <c r="BM5874"/>
      <c r="BZ5874"/>
    </row>
    <row r="5875" spans="51:78" x14ac:dyDescent="0.25">
      <c r="AY5875"/>
      <c r="AZ5875"/>
      <c r="BL5875"/>
      <c r="BM5875"/>
      <c r="BZ5875"/>
    </row>
    <row r="5876" spans="51:78" x14ac:dyDescent="0.25">
      <c r="AY5876"/>
      <c r="AZ5876"/>
      <c r="BL5876"/>
      <c r="BM5876"/>
      <c r="BZ5876"/>
    </row>
    <row r="5877" spans="51:78" x14ac:dyDescent="0.25">
      <c r="AY5877"/>
      <c r="AZ5877"/>
      <c r="BL5877"/>
      <c r="BM5877"/>
      <c r="BZ5877"/>
    </row>
    <row r="5878" spans="51:78" x14ac:dyDescent="0.25">
      <c r="AY5878"/>
      <c r="AZ5878"/>
      <c r="BL5878"/>
      <c r="BM5878"/>
      <c r="BZ5878"/>
    </row>
    <row r="5879" spans="51:78" x14ac:dyDescent="0.25">
      <c r="AY5879"/>
      <c r="AZ5879"/>
      <c r="BL5879"/>
      <c r="BM5879"/>
      <c r="BZ5879"/>
    </row>
    <row r="5880" spans="51:78" x14ac:dyDescent="0.25">
      <c r="AY5880"/>
      <c r="AZ5880"/>
      <c r="BL5880"/>
      <c r="BM5880"/>
      <c r="BZ5880"/>
    </row>
    <row r="5881" spans="51:78" x14ac:dyDescent="0.25">
      <c r="AY5881"/>
      <c r="AZ5881"/>
      <c r="BL5881"/>
      <c r="BM5881"/>
      <c r="BZ5881"/>
    </row>
    <row r="5882" spans="51:78" x14ac:dyDescent="0.25">
      <c r="AY5882"/>
      <c r="AZ5882"/>
      <c r="BL5882"/>
      <c r="BM5882"/>
      <c r="BZ5882"/>
    </row>
    <row r="5883" spans="51:78" x14ac:dyDescent="0.25">
      <c r="AY5883"/>
      <c r="AZ5883"/>
      <c r="BL5883"/>
      <c r="BM5883"/>
      <c r="BZ5883"/>
    </row>
    <row r="5884" spans="51:78" x14ac:dyDescent="0.25">
      <c r="AY5884"/>
      <c r="AZ5884"/>
      <c r="BL5884"/>
      <c r="BM5884"/>
      <c r="BZ5884"/>
    </row>
    <row r="5885" spans="51:78" x14ac:dyDescent="0.25">
      <c r="AY5885"/>
      <c r="AZ5885"/>
      <c r="BL5885"/>
      <c r="BM5885"/>
      <c r="BZ5885"/>
    </row>
    <row r="5886" spans="51:78" x14ac:dyDescent="0.25">
      <c r="AY5886"/>
      <c r="AZ5886"/>
      <c r="BL5886"/>
      <c r="BM5886"/>
      <c r="BZ5886"/>
    </row>
    <row r="5887" spans="51:78" x14ac:dyDescent="0.25">
      <c r="AY5887"/>
      <c r="AZ5887"/>
      <c r="BL5887"/>
      <c r="BM5887"/>
      <c r="BZ5887"/>
    </row>
    <row r="5888" spans="51:78" x14ac:dyDescent="0.25">
      <c r="AY5888"/>
      <c r="AZ5888"/>
      <c r="BL5888"/>
      <c r="BM5888"/>
      <c r="BZ5888"/>
    </row>
    <row r="5889" spans="51:78" x14ac:dyDescent="0.25">
      <c r="AY5889"/>
      <c r="AZ5889"/>
      <c r="BL5889"/>
      <c r="BM5889"/>
      <c r="BZ5889"/>
    </row>
    <row r="5890" spans="51:78" x14ac:dyDescent="0.25">
      <c r="AY5890"/>
      <c r="AZ5890"/>
      <c r="BL5890"/>
      <c r="BM5890"/>
      <c r="BZ5890"/>
    </row>
    <row r="5891" spans="51:78" x14ac:dyDescent="0.25">
      <c r="AY5891"/>
      <c r="AZ5891"/>
      <c r="BL5891"/>
      <c r="BM5891"/>
      <c r="BZ5891"/>
    </row>
    <row r="5892" spans="51:78" x14ac:dyDescent="0.25">
      <c r="AY5892"/>
      <c r="AZ5892"/>
      <c r="BL5892"/>
      <c r="BM5892"/>
      <c r="BZ5892"/>
    </row>
    <row r="5893" spans="51:78" x14ac:dyDescent="0.25">
      <c r="AY5893"/>
      <c r="AZ5893"/>
      <c r="BL5893"/>
      <c r="BM5893"/>
      <c r="BZ5893"/>
    </row>
    <row r="5894" spans="51:78" x14ac:dyDescent="0.25">
      <c r="AY5894"/>
      <c r="AZ5894"/>
      <c r="BL5894"/>
      <c r="BM5894"/>
      <c r="BZ5894"/>
    </row>
    <row r="5895" spans="51:78" x14ac:dyDescent="0.25">
      <c r="AY5895"/>
      <c r="AZ5895"/>
      <c r="BL5895"/>
      <c r="BM5895"/>
      <c r="BZ5895"/>
    </row>
    <row r="5896" spans="51:78" x14ac:dyDescent="0.25">
      <c r="AY5896"/>
      <c r="AZ5896"/>
      <c r="BL5896"/>
      <c r="BM5896"/>
      <c r="BZ5896"/>
    </row>
    <row r="5897" spans="51:78" x14ac:dyDescent="0.25">
      <c r="AY5897"/>
      <c r="AZ5897"/>
      <c r="BL5897"/>
      <c r="BM5897"/>
      <c r="BZ5897"/>
    </row>
    <row r="5898" spans="51:78" x14ac:dyDescent="0.25">
      <c r="AY5898"/>
      <c r="AZ5898"/>
      <c r="BL5898"/>
      <c r="BM5898"/>
      <c r="BZ5898"/>
    </row>
    <row r="5899" spans="51:78" x14ac:dyDescent="0.25">
      <c r="AY5899"/>
      <c r="AZ5899"/>
      <c r="BL5899"/>
      <c r="BM5899"/>
      <c r="BZ5899"/>
    </row>
    <row r="5900" spans="51:78" x14ac:dyDescent="0.25">
      <c r="AY5900"/>
      <c r="AZ5900"/>
      <c r="BL5900"/>
      <c r="BM5900"/>
      <c r="BZ5900"/>
    </row>
    <row r="5901" spans="51:78" x14ac:dyDescent="0.25">
      <c r="AY5901"/>
      <c r="AZ5901"/>
      <c r="BL5901"/>
      <c r="BM5901"/>
      <c r="BZ5901"/>
    </row>
    <row r="5902" spans="51:78" x14ac:dyDescent="0.25">
      <c r="AY5902"/>
      <c r="AZ5902"/>
      <c r="BL5902"/>
      <c r="BM5902"/>
      <c r="BZ5902"/>
    </row>
    <row r="5903" spans="51:78" x14ac:dyDescent="0.25">
      <c r="AY5903"/>
      <c r="AZ5903"/>
      <c r="BL5903"/>
      <c r="BM5903"/>
      <c r="BZ5903"/>
    </row>
    <row r="5904" spans="51:78" x14ac:dyDescent="0.25">
      <c r="AY5904"/>
      <c r="AZ5904"/>
      <c r="BL5904"/>
      <c r="BM5904"/>
      <c r="BZ5904"/>
    </row>
    <row r="5905" spans="51:78" x14ac:dyDescent="0.25">
      <c r="AY5905"/>
      <c r="AZ5905"/>
      <c r="BL5905"/>
      <c r="BM5905"/>
      <c r="BZ5905"/>
    </row>
    <row r="5906" spans="51:78" x14ac:dyDescent="0.25">
      <c r="AY5906"/>
      <c r="AZ5906"/>
      <c r="BL5906"/>
      <c r="BM5906"/>
      <c r="BZ5906"/>
    </row>
    <row r="5907" spans="51:78" x14ac:dyDescent="0.25">
      <c r="AY5907"/>
      <c r="AZ5907"/>
      <c r="BL5907"/>
      <c r="BM5907"/>
      <c r="BZ5907"/>
    </row>
    <row r="5908" spans="51:78" x14ac:dyDescent="0.25">
      <c r="AY5908"/>
      <c r="AZ5908"/>
      <c r="BL5908"/>
      <c r="BM5908"/>
      <c r="BZ5908"/>
    </row>
    <row r="5909" spans="51:78" x14ac:dyDescent="0.25">
      <c r="AY5909"/>
      <c r="AZ5909"/>
      <c r="BL5909"/>
      <c r="BM5909"/>
      <c r="BZ5909"/>
    </row>
    <row r="5910" spans="51:78" x14ac:dyDescent="0.25">
      <c r="AY5910"/>
      <c r="AZ5910"/>
      <c r="BL5910"/>
      <c r="BM5910"/>
      <c r="BZ5910"/>
    </row>
    <row r="5911" spans="51:78" x14ac:dyDescent="0.25">
      <c r="AY5911"/>
      <c r="AZ5911"/>
      <c r="BL5911"/>
      <c r="BM5911"/>
      <c r="BZ5911"/>
    </row>
    <row r="5912" spans="51:78" x14ac:dyDescent="0.25">
      <c r="AY5912"/>
      <c r="AZ5912"/>
      <c r="BL5912"/>
      <c r="BM5912"/>
      <c r="BZ5912"/>
    </row>
    <row r="5913" spans="51:78" x14ac:dyDescent="0.25">
      <c r="AY5913"/>
      <c r="AZ5913"/>
      <c r="BL5913"/>
      <c r="BM5913"/>
      <c r="BZ5913"/>
    </row>
    <row r="5914" spans="51:78" x14ac:dyDescent="0.25">
      <c r="AY5914"/>
      <c r="AZ5914"/>
      <c r="BL5914"/>
      <c r="BM5914"/>
      <c r="BZ5914"/>
    </row>
    <row r="5915" spans="51:78" x14ac:dyDescent="0.25">
      <c r="AY5915"/>
      <c r="AZ5915"/>
      <c r="BL5915"/>
      <c r="BM5915"/>
      <c r="BZ5915"/>
    </row>
    <row r="5916" spans="51:78" x14ac:dyDescent="0.25">
      <c r="AY5916"/>
      <c r="AZ5916"/>
      <c r="BL5916"/>
      <c r="BM5916"/>
      <c r="BZ5916"/>
    </row>
    <row r="5917" spans="51:78" x14ac:dyDescent="0.25">
      <c r="AY5917"/>
      <c r="AZ5917"/>
      <c r="BL5917"/>
      <c r="BM5917"/>
      <c r="BZ5917"/>
    </row>
    <row r="5918" spans="51:78" x14ac:dyDescent="0.25">
      <c r="AY5918"/>
      <c r="AZ5918"/>
      <c r="BL5918"/>
      <c r="BM5918"/>
      <c r="BZ5918"/>
    </row>
    <row r="5919" spans="51:78" x14ac:dyDescent="0.25">
      <c r="AY5919"/>
      <c r="AZ5919"/>
      <c r="BL5919"/>
      <c r="BM5919"/>
      <c r="BZ5919"/>
    </row>
    <row r="5920" spans="51:78" x14ac:dyDescent="0.25">
      <c r="AY5920"/>
      <c r="AZ5920"/>
      <c r="BL5920"/>
      <c r="BM5920"/>
      <c r="BZ5920"/>
    </row>
    <row r="5921" spans="51:78" x14ac:dyDescent="0.25">
      <c r="AY5921"/>
      <c r="AZ5921"/>
      <c r="BL5921"/>
      <c r="BM5921"/>
      <c r="BZ5921"/>
    </row>
    <row r="5922" spans="51:78" x14ac:dyDescent="0.25">
      <c r="AY5922"/>
      <c r="AZ5922"/>
      <c r="BL5922"/>
      <c r="BM5922"/>
      <c r="BZ5922"/>
    </row>
    <row r="5923" spans="51:78" x14ac:dyDescent="0.25">
      <c r="AY5923"/>
      <c r="AZ5923"/>
      <c r="BL5923"/>
      <c r="BM5923"/>
      <c r="BZ5923"/>
    </row>
    <row r="5924" spans="51:78" x14ac:dyDescent="0.25">
      <c r="AY5924"/>
      <c r="AZ5924"/>
      <c r="BL5924"/>
      <c r="BM5924"/>
      <c r="BZ5924"/>
    </row>
    <row r="5925" spans="51:78" x14ac:dyDescent="0.25">
      <c r="AY5925"/>
      <c r="AZ5925"/>
      <c r="BL5925"/>
      <c r="BM5925"/>
      <c r="BZ5925"/>
    </row>
    <row r="5926" spans="51:78" x14ac:dyDescent="0.25">
      <c r="AY5926"/>
      <c r="AZ5926"/>
      <c r="BL5926"/>
      <c r="BM5926"/>
      <c r="BZ5926"/>
    </row>
    <row r="5927" spans="51:78" x14ac:dyDescent="0.25">
      <c r="AY5927"/>
      <c r="AZ5927"/>
      <c r="BL5927"/>
      <c r="BM5927"/>
      <c r="BZ5927"/>
    </row>
    <row r="5928" spans="51:78" x14ac:dyDescent="0.25">
      <c r="AY5928"/>
      <c r="AZ5928"/>
      <c r="BL5928"/>
      <c r="BM5928"/>
      <c r="BZ5928"/>
    </row>
    <row r="5929" spans="51:78" x14ac:dyDescent="0.25">
      <c r="AY5929"/>
      <c r="AZ5929"/>
      <c r="BL5929"/>
      <c r="BM5929"/>
      <c r="BZ5929"/>
    </row>
    <row r="5930" spans="51:78" x14ac:dyDescent="0.25">
      <c r="AY5930"/>
      <c r="AZ5930"/>
      <c r="BL5930"/>
      <c r="BM5930"/>
      <c r="BZ5930"/>
    </row>
    <row r="5931" spans="51:78" x14ac:dyDescent="0.25">
      <c r="AY5931"/>
      <c r="AZ5931"/>
      <c r="BL5931"/>
      <c r="BM5931"/>
      <c r="BZ5931"/>
    </row>
    <row r="5932" spans="51:78" x14ac:dyDescent="0.25">
      <c r="AY5932"/>
      <c r="AZ5932"/>
      <c r="BL5932"/>
      <c r="BM5932"/>
      <c r="BZ5932"/>
    </row>
    <row r="5933" spans="51:78" x14ac:dyDescent="0.25">
      <c r="AY5933"/>
      <c r="AZ5933"/>
      <c r="BL5933"/>
      <c r="BM5933"/>
      <c r="BZ5933"/>
    </row>
    <row r="5934" spans="51:78" x14ac:dyDescent="0.25">
      <c r="AY5934"/>
      <c r="AZ5934"/>
      <c r="BL5934"/>
      <c r="BM5934"/>
      <c r="BZ5934"/>
    </row>
    <row r="5935" spans="51:78" x14ac:dyDescent="0.25">
      <c r="AY5935"/>
      <c r="AZ5935"/>
      <c r="BL5935"/>
      <c r="BM5935"/>
      <c r="BZ5935"/>
    </row>
    <row r="5936" spans="51:78" x14ac:dyDescent="0.25">
      <c r="AY5936"/>
      <c r="AZ5936"/>
      <c r="BL5936"/>
      <c r="BM5936"/>
      <c r="BZ5936"/>
    </row>
    <row r="5937" spans="51:78" x14ac:dyDescent="0.25">
      <c r="AY5937"/>
      <c r="AZ5937"/>
      <c r="BL5937"/>
      <c r="BM5937"/>
      <c r="BZ5937"/>
    </row>
    <row r="5938" spans="51:78" x14ac:dyDescent="0.25">
      <c r="AY5938"/>
      <c r="AZ5938"/>
      <c r="BL5938"/>
      <c r="BM5938"/>
      <c r="BZ5938"/>
    </row>
    <row r="5939" spans="51:78" x14ac:dyDescent="0.25">
      <c r="AY5939"/>
      <c r="AZ5939"/>
      <c r="BL5939"/>
      <c r="BM5939"/>
      <c r="BZ5939"/>
    </row>
    <row r="5940" spans="51:78" x14ac:dyDescent="0.25">
      <c r="AY5940"/>
      <c r="AZ5940"/>
      <c r="BL5940"/>
      <c r="BM5940"/>
      <c r="BZ5940"/>
    </row>
    <row r="5941" spans="51:78" x14ac:dyDescent="0.25">
      <c r="AY5941"/>
      <c r="AZ5941"/>
      <c r="BL5941"/>
      <c r="BM5941"/>
      <c r="BZ5941"/>
    </row>
    <row r="5942" spans="51:78" x14ac:dyDescent="0.25">
      <c r="AY5942"/>
      <c r="AZ5942"/>
      <c r="BL5942"/>
      <c r="BM5942"/>
      <c r="BZ5942"/>
    </row>
    <row r="5943" spans="51:78" x14ac:dyDescent="0.25">
      <c r="AY5943"/>
      <c r="AZ5943"/>
      <c r="BL5943"/>
      <c r="BM5943"/>
      <c r="BZ5943"/>
    </row>
    <row r="5944" spans="51:78" x14ac:dyDescent="0.25">
      <c r="AY5944"/>
      <c r="AZ5944"/>
      <c r="BL5944"/>
      <c r="BM5944"/>
      <c r="BZ5944"/>
    </row>
    <row r="5945" spans="51:78" x14ac:dyDescent="0.25">
      <c r="AY5945"/>
      <c r="AZ5945"/>
      <c r="BL5945"/>
      <c r="BM5945"/>
      <c r="BZ5945"/>
    </row>
    <row r="5946" spans="51:78" x14ac:dyDescent="0.25">
      <c r="AY5946"/>
      <c r="AZ5946"/>
      <c r="BL5946"/>
      <c r="BM5946"/>
      <c r="BZ5946"/>
    </row>
    <row r="5947" spans="51:78" x14ac:dyDescent="0.25">
      <c r="AY5947"/>
      <c r="AZ5947"/>
      <c r="BL5947"/>
      <c r="BM5947"/>
      <c r="BZ5947"/>
    </row>
    <row r="5948" spans="51:78" x14ac:dyDescent="0.25">
      <c r="AY5948"/>
      <c r="AZ5948"/>
      <c r="BL5948"/>
      <c r="BM5948"/>
      <c r="BZ5948"/>
    </row>
    <row r="5949" spans="51:78" x14ac:dyDescent="0.25">
      <c r="AY5949"/>
      <c r="AZ5949"/>
      <c r="BL5949"/>
      <c r="BM5949"/>
      <c r="BZ5949"/>
    </row>
    <row r="5950" spans="51:78" x14ac:dyDescent="0.25">
      <c r="AY5950"/>
      <c r="AZ5950"/>
      <c r="BL5950"/>
      <c r="BM5950"/>
      <c r="BZ5950"/>
    </row>
    <row r="5951" spans="51:78" x14ac:dyDescent="0.25">
      <c r="AY5951"/>
      <c r="AZ5951"/>
      <c r="BL5951"/>
      <c r="BM5951"/>
      <c r="BZ5951"/>
    </row>
    <row r="5952" spans="51:78" x14ac:dyDescent="0.25">
      <c r="AY5952"/>
      <c r="AZ5952"/>
      <c r="BL5952"/>
      <c r="BM5952"/>
      <c r="BZ5952"/>
    </row>
    <row r="5953" spans="51:78" x14ac:dyDescent="0.25">
      <c r="AY5953"/>
      <c r="AZ5953"/>
      <c r="BL5953"/>
      <c r="BM5953"/>
      <c r="BZ5953"/>
    </row>
    <row r="5954" spans="51:78" x14ac:dyDescent="0.25">
      <c r="AY5954"/>
      <c r="AZ5954"/>
      <c r="BL5954"/>
      <c r="BM5954"/>
      <c r="BZ5954"/>
    </row>
    <row r="5955" spans="51:78" x14ac:dyDescent="0.25">
      <c r="AY5955"/>
      <c r="AZ5955"/>
      <c r="BL5955"/>
      <c r="BM5955"/>
      <c r="BZ5955"/>
    </row>
    <row r="5956" spans="51:78" x14ac:dyDescent="0.25">
      <c r="AY5956"/>
      <c r="AZ5956"/>
      <c r="BL5956"/>
      <c r="BM5956"/>
      <c r="BZ5956"/>
    </row>
    <row r="5957" spans="51:78" x14ac:dyDescent="0.25">
      <c r="AY5957"/>
      <c r="AZ5957"/>
      <c r="BL5957"/>
      <c r="BM5957"/>
      <c r="BZ5957"/>
    </row>
    <row r="5958" spans="51:78" x14ac:dyDescent="0.25">
      <c r="AY5958"/>
      <c r="AZ5958"/>
      <c r="BL5958"/>
      <c r="BM5958"/>
      <c r="BZ5958"/>
    </row>
    <row r="5959" spans="51:78" x14ac:dyDescent="0.25">
      <c r="AY5959"/>
      <c r="AZ5959"/>
      <c r="BL5959"/>
      <c r="BM5959"/>
      <c r="BZ5959"/>
    </row>
    <row r="5960" spans="51:78" x14ac:dyDescent="0.25">
      <c r="AY5960"/>
      <c r="AZ5960"/>
      <c r="BL5960"/>
      <c r="BM5960"/>
      <c r="BZ5960"/>
    </row>
    <row r="5961" spans="51:78" x14ac:dyDescent="0.25">
      <c r="AY5961"/>
      <c r="AZ5961"/>
      <c r="BL5961"/>
      <c r="BM5961"/>
      <c r="BZ5961"/>
    </row>
    <row r="5962" spans="51:78" x14ac:dyDescent="0.25">
      <c r="AY5962"/>
      <c r="AZ5962"/>
      <c r="BL5962"/>
      <c r="BM5962"/>
      <c r="BZ5962"/>
    </row>
    <row r="5963" spans="51:78" x14ac:dyDescent="0.25">
      <c r="AY5963"/>
      <c r="AZ5963"/>
      <c r="BL5963"/>
      <c r="BM5963"/>
      <c r="BZ5963"/>
    </row>
    <row r="5964" spans="51:78" x14ac:dyDescent="0.25">
      <c r="AY5964"/>
      <c r="AZ5964"/>
      <c r="BL5964"/>
      <c r="BM5964"/>
      <c r="BZ5964"/>
    </row>
    <row r="5965" spans="51:78" x14ac:dyDescent="0.25">
      <c r="AY5965"/>
      <c r="AZ5965"/>
      <c r="BL5965"/>
      <c r="BM5965"/>
      <c r="BZ5965"/>
    </row>
    <row r="5966" spans="51:78" x14ac:dyDescent="0.25">
      <c r="AY5966"/>
      <c r="AZ5966"/>
      <c r="BL5966"/>
      <c r="BM5966"/>
      <c r="BZ5966"/>
    </row>
    <row r="5967" spans="51:78" x14ac:dyDescent="0.25">
      <c r="AY5967"/>
      <c r="AZ5967"/>
      <c r="BL5967"/>
      <c r="BM5967"/>
      <c r="BZ5967"/>
    </row>
    <row r="5968" spans="51:78" x14ac:dyDescent="0.25">
      <c r="AY5968"/>
      <c r="AZ5968"/>
      <c r="BL5968"/>
      <c r="BM5968"/>
      <c r="BZ5968"/>
    </row>
    <row r="5969" spans="51:78" x14ac:dyDescent="0.25">
      <c r="AY5969"/>
      <c r="AZ5969"/>
      <c r="BL5969"/>
      <c r="BM5969"/>
      <c r="BZ5969"/>
    </row>
    <row r="5970" spans="51:78" x14ac:dyDescent="0.25">
      <c r="AY5970"/>
      <c r="AZ5970"/>
      <c r="BL5970"/>
      <c r="BM5970"/>
      <c r="BZ5970"/>
    </row>
    <row r="5971" spans="51:78" x14ac:dyDescent="0.25">
      <c r="AY5971"/>
      <c r="AZ5971"/>
      <c r="BL5971"/>
      <c r="BM5971"/>
      <c r="BZ5971"/>
    </row>
    <row r="5972" spans="51:78" x14ac:dyDescent="0.25">
      <c r="AY5972"/>
      <c r="AZ5972"/>
      <c r="BL5972"/>
      <c r="BM5972"/>
      <c r="BZ5972"/>
    </row>
    <row r="5973" spans="51:78" x14ac:dyDescent="0.25">
      <c r="AY5973"/>
      <c r="AZ5973"/>
      <c r="BL5973"/>
      <c r="BM5973"/>
      <c r="BZ5973"/>
    </row>
    <row r="5974" spans="51:78" x14ac:dyDescent="0.25">
      <c r="AY5974"/>
      <c r="AZ5974"/>
      <c r="BL5974"/>
      <c r="BM5974"/>
      <c r="BZ5974"/>
    </row>
    <row r="5975" spans="51:78" x14ac:dyDescent="0.25">
      <c r="AY5975"/>
      <c r="AZ5975"/>
      <c r="BL5975"/>
      <c r="BM5975"/>
      <c r="BZ5975"/>
    </row>
    <row r="5976" spans="51:78" x14ac:dyDescent="0.25">
      <c r="AY5976"/>
      <c r="AZ5976"/>
      <c r="BL5976"/>
      <c r="BM5976"/>
      <c r="BZ5976"/>
    </row>
    <row r="5977" spans="51:78" x14ac:dyDescent="0.25">
      <c r="AY5977"/>
      <c r="AZ5977"/>
      <c r="BL5977"/>
      <c r="BM5977"/>
      <c r="BZ5977"/>
    </row>
    <row r="5978" spans="51:78" x14ac:dyDescent="0.25">
      <c r="AY5978"/>
      <c r="AZ5978"/>
      <c r="BL5978"/>
      <c r="BM5978"/>
      <c r="BZ5978"/>
    </row>
    <row r="5979" spans="51:78" x14ac:dyDescent="0.25">
      <c r="AY5979"/>
      <c r="AZ5979"/>
      <c r="BL5979"/>
      <c r="BM5979"/>
      <c r="BZ5979"/>
    </row>
    <row r="5980" spans="51:78" x14ac:dyDescent="0.25">
      <c r="AY5980"/>
      <c r="AZ5980"/>
      <c r="BL5980"/>
      <c r="BM5980"/>
      <c r="BZ5980"/>
    </row>
    <row r="5981" spans="51:78" x14ac:dyDescent="0.25">
      <c r="AY5981"/>
      <c r="AZ5981"/>
      <c r="BL5981"/>
      <c r="BM5981"/>
      <c r="BZ5981"/>
    </row>
    <row r="5982" spans="51:78" x14ac:dyDescent="0.25">
      <c r="AY5982"/>
      <c r="AZ5982"/>
      <c r="BL5982"/>
      <c r="BM5982"/>
      <c r="BZ5982"/>
    </row>
    <row r="5983" spans="51:78" x14ac:dyDescent="0.25">
      <c r="AY5983"/>
      <c r="AZ5983"/>
      <c r="BL5983"/>
      <c r="BM5983"/>
      <c r="BZ5983"/>
    </row>
    <row r="5984" spans="51:78" x14ac:dyDescent="0.25">
      <c r="AY5984"/>
      <c r="AZ5984"/>
      <c r="BL5984"/>
      <c r="BM5984"/>
      <c r="BZ5984"/>
    </row>
    <row r="5985" spans="51:78" x14ac:dyDescent="0.25">
      <c r="AY5985"/>
      <c r="AZ5985"/>
      <c r="BL5985"/>
      <c r="BM5985"/>
      <c r="BZ5985"/>
    </row>
    <row r="5986" spans="51:78" x14ac:dyDescent="0.25">
      <c r="AY5986"/>
      <c r="AZ5986"/>
      <c r="BL5986"/>
      <c r="BM5986"/>
      <c r="BZ5986"/>
    </row>
    <row r="5987" spans="51:78" x14ac:dyDescent="0.25">
      <c r="AY5987"/>
      <c r="AZ5987"/>
      <c r="BL5987"/>
      <c r="BM5987"/>
      <c r="BZ5987"/>
    </row>
    <row r="5988" spans="51:78" x14ac:dyDescent="0.25">
      <c r="AY5988"/>
      <c r="AZ5988"/>
      <c r="BL5988"/>
      <c r="BM5988"/>
      <c r="BZ5988"/>
    </row>
    <row r="5989" spans="51:78" x14ac:dyDescent="0.25">
      <c r="AY5989"/>
      <c r="AZ5989"/>
      <c r="BL5989"/>
      <c r="BM5989"/>
      <c r="BZ5989"/>
    </row>
    <row r="5990" spans="51:78" x14ac:dyDescent="0.25">
      <c r="AY5990"/>
      <c r="AZ5990"/>
      <c r="BL5990"/>
      <c r="BM5990"/>
      <c r="BZ5990"/>
    </row>
    <row r="5991" spans="51:78" x14ac:dyDescent="0.25">
      <c r="AY5991"/>
      <c r="AZ5991"/>
      <c r="BL5991"/>
      <c r="BM5991"/>
      <c r="BZ5991"/>
    </row>
    <row r="5992" spans="51:78" x14ac:dyDescent="0.25">
      <c r="AY5992"/>
      <c r="AZ5992"/>
      <c r="BL5992"/>
      <c r="BM5992"/>
      <c r="BZ5992"/>
    </row>
    <row r="5993" spans="51:78" x14ac:dyDescent="0.25">
      <c r="AY5993"/>
      <c r="AZ5993"/>
      <c r="BL5993"/>
      <c r="BM5993"/>
      <c r="BZ5993"/>
    </row>
    <row r="5994" spans="51:78" x14ac:dyDescent="0.25">
      <c r="AY5994"/>
      <c r="AZ5994"/>
      <c r="BL5994"/>
      <c r="BM5994"/>
      <c r="BZ5994"/>
    </row>
    <row r="5995" spans="51:78" x14ac:dyDescent="0.25">
      <c r="AY5995"/>
      <c r="AZ5995"/>
      <c r="BL5995"/>
      <c r="BM5995"/>
      <c r="BZ5995"/>
    </row>
    <row r="5996" spans="51:78" x14ac:dyDescent="0.25">
      <c r="AY5996"/>
      <c r="AZ5996"/>
      <c r="BL5996"/>
      <c r="BM5996"/>
      <c r="BZ5996"/>
    </row>
    <row r="5997" spans="51:78" x14ac:dyDescent="0.25">
      <c r="AY5997"/>
      <c r="AZ5997"/>
      <c r="BL5997"/>
      <c r="BM5997"/>
      <c r="BZ5997"/>
    </row>
    <row r="5998" spans="51:78" x14ac:dyDescent="0.25">
      <c r="AY5998"/>
      <c r="AZ5998"/>
      <c r="BL5998"/>
      <c r="BM5998"/>
      <c r="BZ5998"/>
    </row>
    <row r="5999" spans="51:78" x14ac:dyDescent="0.25">
      <c r="AY5999"/>
      <c r="AZ5999"/>
      <c r="BL5999"/>
      <c r="BM5999"/>
      <c r="BZ5999"/>
    </row>
    <row r="6000" spans="51:78" x14ac:dyDescent="0.25">
      <c r="AY6000"/>
      <c r="AZ6000"/>
      <c r="BL6000"/>
      <c r="BM6000"/>
      <c r="BZ6000"/>
    </row>
    <row r="6001" spans="51:78" x14ac:dyDescent="0.25">
      <c r="AY6001"/>
      <c r="AZ6001"/>
      <c r="BL6001"/>
      <c r="BM6001"/>
      <c r="BZ6001"/>
    </row>
    <row r="6002" spans="51:78" x14ac:dyDescent="0.25">
      <c r="AY6002"/>
      <c r="AZ6002"/>
      <c r="BL6002"/>
      <c r="BM6002"/>
      <c r="BZ6002"/>
    </row>
    <row r="6003" spans="51:78" x14ac:dyDescent="0.25">
      <c r="AY6003"/>
      <c r="AZ6003"/>
      <c r="BL6003"/>
      <c r="BM6003"/>
      <c r="BZ6003"/>
    </row>
    <row r="6004" spans="51:78" x14ac:dyDescent="0.25">
      <c r="AY6004"/>
      <c r="AZ6004"/>
      <c r="BL6004"/>
      <c r="BM6004"/>
      <c r="BZ6004"/>
    </row>
    <row r="6005" spans="51:78" x14ac:dyDescent="0.25">
      <c r="AY6005"/>
      <c r="AZ6005"/>
      <c r="BL6005"/>
      <c r="BM6005"/>
      <c r="BZ6005"/>
    </row>
    <row r="6006" spans="51:78" x14ac:dyDescent="0.25">
      <c r="AY6006"/>
      <c r="AZ6006"/>
      <c r="BL6006"/>
      <c r="BM6006"/>
      <c r="BZ6006"/>
    </row>
    <row r="6007" spans="51:78" x14ac:dyDescent="0.25">
      <c r="AY6007"/>
      <c r="AZ6007"/>
      <c r="BL6007"/>
      <c r="BM6007"/>
      <c r="BZ6007"/>
    </row>
    <row r="6008" spans="51:78" x14ac:dyDescent="0.25">
      <c r="AY6008"/>
      <c r="AZ6008"/>
      <c r="BL6008"/>
      <c r="BM6008"/>
      <c r="BZ6008"/>
    </row>
    <row r="6009" spans="51:78" x14ac:dyDescent="0.25">
      <c r="AY6009"/>
      <c r="AZ6009"/>
      <c r="BL6009"/>
      <c r="BM6009"/>
      <c r="BZ6009"/>
    </row>
    <row r="6010" spans="51:78" x14ac:dyDescent="0.25">
      <c r="AY6010"/>
      <c r="AZ6010"/>
      <c r="BL6010"/>
      <c r="BM6010"/>
      <c r="BZ6010"/>
    </row>
    <row r="6011" spans="51:78" x14ac:dyDescent="0.25">
      <c r="AY6011"/>
      <c r="AZ6011"/>
      <c r="BL6011"/>
      <c r="BM6011"/>
      <c r="BZ6011"/>
    </row>
    <row r="6012" spans="51:78" x14ac:dyDescent="0.25">
      <c r="AY6012"/>
      <c r="AZ6012"/>
      <c r="BL6012"/>
      <c r="BM6012"/>
      <c r="BZ6012"/>
    </row>
    <row r="6013" spans="51:78" x14ac:dyDescent="0.25">
      <c r="AY6013"/>
      <c r="AZ6013"/>
      <c r="BL6013"/>
      <c r="BM6013"/>
      <c r="BZ6013"/>
    </row>
    <row r="6014" spans="51:78" x14ac:dyDescent="0.25">
      <c r="AY6014"/>
      <c r="AZ6014"/>
      <c r="BL6014"/>
      <c r="BM6014"/>
      <c r="BZ6014"/>
    </row>
    <row r="6015" spans="51:78" x14ac:dyDescent="0.25">
      <c r="AY6015"/>
      <c r="AZ6015"/>
      <c r="BL6015"/>
      <c r="BM6015"/>
      <c r="BZ6015"/>
    </row>
    <row r="6016" spans="51:78" x14ac:dyDescent="0.25">
      <c r="AY6016"/>
      <c r="AZ6016"/>
      <c r="BL6016"/>
      <c r="BM6016"/>
      <c r="BZ6016"/>
    </row>
    <row r="6017" spans="51:78" x14ac:dyDescent="0.25">
      <c r="AY6017"/>
      <c r="AZ6017"/>
      <c r="BL6017"/>
      <c r="BM6017"/>
      <c r="BZ6017"/>
    </row>
    <row r="6018" spans="51:78" x14ac:dyDescent="0.25">
      <c r="AY6018"/>
      <c r="AZ6018"/>
      <c r="BL6018"/>
      <c r="BM6018"/>
      <c r="BZ6018"/>
    </row>
    <row r="6019" spans="51:78" x14ac:dyDescent="0.25">
      <c r="AY6019"/>
      <c r="AZ6019"/>
      <c r="BL6019"/>
      <c r="BM6019"/>
      <c r="BZ6019"/>
    </row>
    <row r="6020" spans="51:78" x14ac:dyDescent="0.25">
      <c r="AY6020"/>
      <c r="AZ6020"/>
      <c r="BL6020"/>
      <c r="BM6020"/>
      <c r="BZ6020"/>
    </row>
    <row r="6021" spans="51:78" x14ac:dyDescent="0.25">
      <c r="AY6021"/>
      <c r="AZ6021"/>
      <c r="BL6021"/>
      <c r="BM6021"/>
      <c r="BZ6021"/>
    </row>
    <row r="6022" spans="51:78" x14ac:dyDescent="0.25">
      <c r="AY6022"/>
      <c r="AZ6022"/>
      <c r="BL6022"/>
      <c r="BM6022"/>
      <c r="BZ6022"/>
    </row>
    <row r="6023" spans="51:78" x14ac:dyDescent="0.25">
      <c r="AY6023"/>
      <c r="AZ6023"/>
      <c r="BL6023"/>
      <c r="BM6023"/>
      <c r="BZ6023"/>
    </row>
    <row r="6024" spans="51:78" x14ac:dyDescent="0.25">
      <c r="AY6024"/>
      <c r="AZ6024"/>
      <c r="BL6024"/>
      <c r="BM6024"/>
      <c r="BZ6024"/>
    </row>
    <row r="6025" spans="51:78" x14ac:dyDescent="0.25">
      <c r="AY6025"/>
      <c r="AZ6025"/>
      <c r="BL6025"/>
      <c r="BM6025"/>
      <c r="BZ6025"/>
    </row>
    <row r="6026" spans="51:78" x14ac:dyDescent="0.25">
      <c r="AY6026"/>
      <c r="AZ6026"/>
      <c r="BL6026"/>
      <c r="BM6026"/>
      <c r="BZ6026"/>
    </row>
    <row r="6027" spans="51:78" x14ac:dyDescent="0.25">
      <c r="AY6027"/>
      <c r="AZ6027"/>
      <c r="BL6027"/>
      <c r="BM6027"/>
      <c r="BZ6027"/>
    </row>
    <row r="6028" spans="51:78" x14ac:dyDescent="0.25">
      <c r="AY6028"/>
      <c r="AZ6028"/>
      <c r="BL6028"/>
      <c r="BM6028"/>
      <c r="BZ6028"/>
    </row>
    <row r="6029" spans="51:78" x14ac:dyDescent="0.25">
      <c r="AY6029"/>
      <c r="AZ6029"/>
      <c r="BL6029"/>
      <c r="BM6029"/>
      <c r="BZ6029"/>
    </row>
    <row r="6030" spans="51:78" x14ac:dyDescent="0.25">
      <c r="AY6030"/>
      <c r="AZ6030"/>
      <c r="BL6030"/>
      <c r="BM6030"/>
      <c r="BZ6030"/>
    </row>
    <row r="6031" spans="51:78" x14ac:dyDescent="0.25">
      <c r="AY6031"/>
      <c r="AZ6031"/>
      <c r="BL6031"/>
      <c r="BM6031"/>
      <c r="BZ6031"/>
    </row>
    <row r="6032" spans="51:78" x14ac:dyDescent="0.25">
      <c r="AY6032"/>
      <c r="AZ6032"/>
      <c r="BL6032"/>
      <c r="BM6032"/>
      <c r="BZ6032"/>
    </row>
    <row r="6033" spans="51:78" x14ac:dyDescent="0.25">
      <c r="AY6033"/>
      <c r="AZ6033"/>
      <c r="BL6033"/>
      <c r="BM6033"/>
      <c r="BZ6033"/>
    </row>
    <row r="6034" spans="51:78" x14ac:dyDescent="0.25">
      <c r="AY6034"/>
      <c r="AZ6034"/>
      <c r="BL6034"/>
      <c r="BM6034"/>
      <c r="BZ6034"/>
    </row>
    <row r="6035" spans="51:78" x14ac:dyDescent="0.25">
      <c r="AY6035"/>
      <c r="AZ6035"/>
      <c r="BL6035"/>
      <c r="BM6035"/>
      <c r="BZ6035"/>
    </row>
    <row r="6036" spans="51:78" x14ac:dyDescent="0.25">
      <c r="AY6036"/>
      <c r="AZ6036"/>
      <c r="BL6036"/>
      <c r="BM6036"/>
      <c r="BZ6036"/>
    </row>
    <row r="6037" spans="51:78" x14ac:dyDescent="0.25">
      <c r="AY6037"/>
      <c r="AZ6037"/>
      <c r="BL6037"/>
      <c r="BM6037"/>
      <c r="BZ6037"/>
    </row>
    <row r="6038" spans="51:78" x14ac:dyDescent="0.25">
      <c r="AY6038"/>
      <c r="AZ6038"/>
      <c r="BL6038"/>
      <c r="BM6038"/>
      <c r="BZ6038"/>
    </row>
    <row r="6039" spans="51:78" x14ac:dyDescent="0.25">
      <c r="AY6039"/>
      <c r="AZ6039"/>
      <c r="BL6039"/>
      <c r="BM6039"/>
      <c r="BZ6039"/>
    </row>
    <row r="6040" spans="51:78" x14ac:dyDescent="0.25">
      <c r="AY6040"/>
      <c r="AZ6040"/>
      <c r="BL6040"/>
      <c r="BM6040"/>
      <c r="BZ6040"/>
    </row>
    <row r="6041" spans="51:78" x14ac:dyDescent="0.25">
      <c r="AY6041"/>
      <c r="AZ6041"/>
      <c r="BL6041"/>
      <c r="BM6041"/>
      <c r="BZ6041"/>
    </row>
    <row r="6042" spans="51:78" x14ac:dyDescent="0.25">
      <c r="AY6042"/>
      <c r="AZ6042"/>
      <c r="BL6042"/>
      <c r="BM6042"/>
      <c r="BZ6042"/>
    </row>
    <row r="6043" spans="51:78" x14ac:dyDescent="0.25">
      <c r="AY6043"/>
      <c r="AZ6043"/>
      <c r="BL6043"/>
      <c r="BM6043"/>
      <c r="BZ6043"/>
    </row>
    <row r="6044" spans="51:78" x14ac:dyDescent="0.25">
      <c r="AY6044"/>
      <c r="AZ6044"/>
      <c r="BL6044"/>
      <c r="BM6044"/>
      <c r="BZ6044"/>
    </row>
    <row r="6045" spans="51:78" x14ac:dyDescent="0.25">
      <c r="AY6045"/>
      <c r="AZ6045"/>
      <c r="BL6045"/>
      <c r="BM6045"/>
      <c r="BZ6045"/>
    </row>
    <row r="6046" spans="51:78" x14ac:dyDescent="0.25">
      <c r="AY6046"/>
      <c r="AZ6046"/>
      <c r="BL6046"/>
      <c r="BM6046"/>
      <c r="BZ6046"/>
    </row>
    <row r="6047" spans="51:78" x14ac:dyDescent="0.25">
      <c r="AY6047"/>
      <c r="AZ6047"/>
      <c r="BL6047"/>
      <c r="BM6047"/>
      <c r="BZ6047"/>
    </row>
    <row r="6048" spans="51:78" x14ac:dyDescent="0.25">
      <c r="AY6048"/>
      <c r="AZ6048"/>
      <c r="BL6048"/>
      <c r="BM6048"/>
      <c r="BZ6048"/>
    </row>
    <row r="6049" spans="51:78" x14ac:dyDescent="0.25">
      <c r="AY6049"/>
      <c r="AZ6049"/>
      <c r="BL6049"/>
      <c r="BM6049"/>
      <c r="BZ6049"/>
    </row>
    <row r="6050" spans="51:78" x14ac:dyDescent="0.25">
      <c r="AY6050"/>
      <c r="AZ6050"/>
      <c r="BL6050"/>
      <c r="BM6050"/>
      <c r="BZ6050"/>
    </row>
    <row r="6051" spans="51:78" x14ac:dyDescent="0.25">
      <c r="AY6051"/>
      <c r="AZ6051"/>
      <c r="BL6051"/>
      <c r="BM6051"/>
      <c r="BZ6051"/>
    </row>
    <row r="6052" spans="51:78" x14ac:dyDescent="0.25">
      <c r="AY6052"/>
      <c r="AZ6052"/>
      <c r="BL6052"/>
      <c r="BM6052"/>
      <c r="BZ6052"/>
    </row>
    <row r="6053" spans="51:78" x14ac:dyDescent="0.25">
      <c r="AY6053"/>
      <c r="AZ6053"/>
      <c r="BL6053"/>
      <c r="BM6053"/>
      <c r="BZ6053"/>
    </row>
    <row r="6054" spans="51:78" x14ac:dyDescent="0.25">
      <c r="AY6054"/>
      <c r="AZ6054"/>
      <c r="BL6054"/>
      <c r="BM6054"/>
      <c r="BZ6054"/>
    </row>
    <row r="6055" spans="51:78" x14ac:dyDescent="0.25">
      <c r="AY6055"/>
      <c r="AZ6055"/>
      <c r="BL6055"/>
      <c r="BM6055"/>
      <c r="BZ6055"/>
    </row>
    <row r="6056" spans="51:78" x14ac:dyDescent="0.25">
      <c r="AY6056"/>
      <c r="AZ6056"/>
      <c r="BL6056"/>
      <c r="BM6056"/>
      <c r="BZ6056"/>
    </row>
    <row r="6057" spans="51:78" x14ac:dyDescent="0.25">
      <c r="AY6057"/>
      <c r="AZ6057"/>
      <c r="BL6057"/>
      <c r="BM6057"/>
      <c r="BZ6057"/>
    </row>
    <row r="6058" spans="51:78" x14ac:dyDescent="0.25">
      <c r="AY6058"/>
      <c r="AZ6058"/>
      <c r="BL6058"/>
      <c r="BM6058"/>
      <c r="BZ6058"/>
    </row>
    <row r="6059" spans="51:78" x14ac:dyDescent="0.25">
      <c r="AY6059"/>
      <c r="AZ6059"/>
      <c r="BL6059"/>
      <c r="BM6059"/>
      <c r="BZ6059"/>
    </row>
    <row r="6060" spans="51:78" x14ac:dyDescent="0.25">
      <c r="AY6060"/>
      <c r="AZ6060"/>
      <c r="BL6060"/>
      <c r="BM6060"/>
      <c r="BZ6060"/>
    </row>
    <row r="6061" spans="51:78" x14ac:dyDescent="0.25">
      <c r="AY6061"/>
      <c r="AZ6061"/>
      <c r="BL6061"/>
      <c r="BM6061"/>
      <c r="BZ6061"/>
    </row>
    <row r="6062" spans="51:78" x14ac:dyDescent="0.25">
      <c r="AY6062"/>
      <c r="AZ6062"/>
      <c r="BL6062"/>
      <c r="BM6062"/>
      <c r="BZ6062"/>
    </row>
    <row r="6063" spans="51:78" x14ac:dyDescent="0.25">
      <c r="AY6063"/>
      <c r="AZ6063"/>
      <c r="BL6063"/>
      <c r="BM6063"/>
      <c r="BZ6063"/>
    </row>
    <row r="6064" spans="51:78" x14ac:dyDescent="0.25">
      <c r="AY6064"/>
      <c r="AZ6064"/>
      <c r="BL6064"/>
      <c r="BM6064"/>
      <c r="BZ6064"/>
    </row>
    <row r="6065" spans="51:78" x14ac:dyDescent="0.25">
      <c r="AY6065"/>
      <c r="AZ6065"/>
      <c r="BL6065"/>
      <c r="BM6065"/>
      <c r="BZ6065"/>
    </row>
    <row r="6066" spans="51:78" x14ac:dyDescent="0.25">
      <c r="AY6066"/>
      <c r="AZ6066"/>
      <c r="BL6066"/>
      <c r="BM6066"/>
      <c r="BZ6066"/>
    </row>
    <row r="6067" spans="51:78" x14ac:dyDescent="0.25">
      <c r="AY6067"/>
      <c r="AZ6067"/>
      <c r="BL6067"/>
      <c r="BM6067"/>
      <c r="BZ6067"/>
    </row>
    <row r="6068" spans="51:78" x14ac:dyDescent="0.25">
      <c r="AY6068"/>
      <c r="AZ6068"/>
      <c r="BL6068"/>
      <c r="BM6068"/>
      <c r="BZ6068"/>
    </row>
    <row r="6069" spans="51:78" x14ac:dyDescent="0.25">
      <c r="AY6069"/>
      <c r="AZ6069"/>
      <c r="BL6069"/>
      <c r="BM6069"/>
      <c r="BZ6069"/>
    </row>
    <row r="6070" spans="51:78" x14ac:dyDescent="0.25">
      <c r="AY6070"/>
      <c r="AZ6070"/>
      <c r="BL6070"/>
      <c r="BM6070"/>
      <c r="BZ6070"/>
    </row>
    <row r="6071" spans="51:78" x14ac:dyDescent="0.25">
      <c r="AY6071"/>
      <c r="AZ6071"/>
      <c r="BL6071"/>
      <c r="BM6071"/>
      <c r="BZ6071"/>
    </row>
    <row r="6072" spans="51:78" x14ac:dyDescent="0.25">
      <c r="AY6072"/>
      <c r="AZ6072"/>
      <c r="BL6072"/>
      <c r="BM6072"/>
      <c r="BZ6072"/>
    </row>
    <row r="6073" spans="51:78" x14ac:dyDescent="0.25">
      <c r="AY6073"/>
      <c r="AZ6073"/>
      <c r="BL6073"/>
      <c r="BM6073"/>
      <c r="BZ6073"/>
    </row>
    <row r="6074" spans="51:78" x14ac:dyDescent="0.25">
      <c r="AY6074"/>
      <c r="AZ6074"/>
      <c r="BL6074"/>
      <c r="BM6074"/>
      <c r="BZ6074"/>
    </row>
    <row r="6075" spans="51:78" x14ac:dyDescent="0.25">
      <c r="AY6075"/>
      <c r="AZ6075"/>
      <c r="BL6075"/>
      <c r="BM6075"/>
      <c r="BZ6075"/>
    </row>
    <row r="6076" spans="51:78" x14ac:dyDescent="0.25">
      <c r="AY6076"/>
      <c r="AZ6076"/>
      <c r="BL6076"/>
      <c r="BM6076"/>
      <c r="BZ6076"/>
    </row>
    <row r="6077" spans="51:78" x14ac:dyDescent="0.25">
      <c r="AY6077"/>
      <c r="AZ6077"/>
      <c r="BL6077"/>
      <c r="BM6077"/>
      <c r="BZ6077"/>
    </row>
    <row r="6078" spans="51:78" x14ac:dyDescent="0.25">
      <c r="AY6078"/>
      <c r="AZ6078"/>
      <c r="BL6078"/>
      <c r="BM6078"/>
      <c r="BZ6078"/>
    </row>
    <row r="6079" spans="51:78" x14ac:dyDescent="0.25">
      <c r="AY6079"/>
      <c r="AZ6079"/>
      <c r="BL6079"/>
      <c r="BM6079"/>
      <c r="BZ6079"/>
    </row>
    <row r="6080" spans="51:78" x14ac:dyDescent="0.25">
      <c r="AY6080"/>
      <c r="AZ6080"/>
      <c r="BL6080"/>
      <c r="BM6080"/>
      <c r="BZ6080"/>
    </row>
    <row r="6081" spans="51:78" x14ac:dyDescent="0.25">
      <c r="AY6081"/>
      <c r="AZ6081"/>
      <c r="BL6081"/>
      <c r="BM6081"/>
      <c r="BZ6081"/>
    </row>
    <row r="6082" spans="51:78" x14ac:dyDescent="0.25">
      <c r="AY6082"/>
      <c r="AZ6082"/>
      <c r="BL6082"/>
      <c r="BM6082"/>
      <c r="BZ6082"/>
    </row>
    <row r="6083" spans="51:78" x14ac:dyDescent="0.25">
      <c r="AY6083"/>
      <c r="AZ6083"/>
      <c r="BL6083"/>
      <c r="BM6083"/>
      <c r="BZ6083"/>
    </row>
    <row r="6084" spans="51:78" x14ac:dyDescent="0.25">
      <c r="AY6084"/>
      <c r="AZ6084"/>
      <c r="BL6084"/>
      <c r="BM6084"/>
      <c r="BZ6084"/>
    </row>
    <row r="6085" spans="51:78" x14ac:dyDescent="0.25">
      <c r="AY6085"/>
      <c r="AZ6085"/>
      <c r="BL6085"/>
      <c r="BM6085"/>
      <c r="BZ6085"/>
    </row>
    <row r="6086" spans="51:78" x14ac:dyDescent="0.25">
      <c r="AY6086"/>
      <c r="AZ6086"/>
      <c r="BL6086"/>
      <c r="BM6086"/>
      <c r="BZ6086"/>
    </row>
    <row r="6087" spans="51:78" x14ac:dyDescent="0.25">
      <c r="AY6087"/>
      <c r="AZ6087"/>
      <c r="BL6087"/>
      <c r="BM6087"/>
      <c r="BZ6087"/>
    </row>
    <row r="6088" spans="51:78" x14ac:dyDescent="0.25">
      <c r="AY6088"/>
      <c r="AZ6088"/>
      <c r="BL6088"/>
      <c r="BM6088"/>
      <c r="BZ6088"/>
    </row>
    <row r="6089" spans="51:78" x14ac:dyDescent="0.25">
      <c r="AY6089"/>
      <c r="AZ6089"/>
      <c r="BL6089"/>
      <c r="BM6089"/>
      <c r="BZ6089"/>
    </row>
    <row r="6090" spans="51:78" x14ac:dyDescent="0.25">
      <c r="AY6090"/>
      <c r="AZ6090"/>
      <c r="BL6090"/>
      <c r="BM6090"/>
      <c r="BZ6090"/>
    </row>
    <row r="6091" spans="51:78" x14ac:dyDescent="0.25">
      <c r="AY6091"/>
      <c r="AZ6091"/>
      <c r="BL6091"/>
      <c r="BM6091"/>
      <c r="BZ6091"/>
    </row>
    <row r="6092" spans="51:78" x14ac:dyDescent="0.25">
      <c r="AY6092"/>
      <c r="AZ6092"/>
      <c r="BL6092"/>
      <c r="BM6092"/>
      <c r="BZ6092"/>
    </row>
    <row r="6093" spans="51:78" x14ac:dyDescent="0.25">
      <c r="AY6093"/>
      <c r="AZ6093"/>
      <c r="BL6093"/>
      <c r="BM6093"/>
      <c r="BZ6093"/>
    </row>
    <row r="6094" spans="51:78" x14ac:dyDescent="0.25">
      <c r="AY6094"/>
      <c r="AZ6094"/>
      <c r="BL6094"/>
      <c r="BM6094"/>
      <c r="BZ6094"/>
    </row>
    <row r="6095" spans="51:78" x14ac:dyDescent="0.25">
      <c r="AY6095"/>
      <c r="AZ6095"/>
      <c r="BL6095"/>
      <c r="BM6095"/>
      <c r="BZ6095"/>
    </row>
    <row r="6096" spans="51:78" x14ac:dyDescent="0.25">
      <c r="AY6096"/>
      <c r="AZ6096"/>
      <c r="BL6096"/>
      <c r="BM6096"/>
      <c r="BZ6096"/>
    </row>
    <row r="6097" spans="51:78" x14ac:dyDescent="0.25">
      <c r="AY6097"/>
      <c r="AZ6097"/>
      <c r="BL6097"/>
      <c r="BM6097"/>
      <c r="BZ6097"/>
    </row>
    <row r="6098" spans="51:78" x14ac:dyDescent="0.25">
      <c r="AY6098"/>
      <c r="AZ6098"/>
      <c r="BL6098"/>
      <c r="BM6098"/>
      <c r="BZ6098"/>
    </row>
    <row r="6099" spans="51:78" x14ac:dyDescent="0.25">
      <c r="AY6099"/>
      <c r="AZ6099"/>
      <c r="BL6099"/>
      <c r="BM6099"/>
      <c r="BZ6099"/>
    </row>
    <row r="6100" spans="51:78" x14ac:dyDescent="0.25">
      <c r="AY6100"/>
      <c r="AZ6100"/>
      <c r="BL6100"/>
      <c r="BM6100"/>
      <c r="BZ6100"/>
    </row>
    <row r="6101" spans="51:78" x14ac:dyDescent="0.25">
      <c r="AY6101"/>
      <c r="AZ6101"/>
      <c r="BL6101"/>
      <c r="BM6101"/>
      <c r="BZ6101"/>
    </row>
    <row r="6102" spans="51:78" x14ac:dyDescent="0.25">
      <c r="AY6102"/>
      <c r="AZ6102"/>
      <c r="BL6102"/>
      <c r="BM6102"/>
      <c r="BZ6102"/>
    </row>
    <row r="6103" spans="51:78" x14ac:dyDescent="0.25">
      <c r="AY6103"/>
      <c r="AZ6103"/>
      <c r="BL6103"/>
      <c r="BM6103"/>
      <c r="BZ6103"/>
    </row>
    <row r="6104" spans="51:78" x14ac:dyDescent="0.25">
      <c r="AY6104"/>
      <c r="AZ6104"/>
      <c r="BL6104"/>
      <c r="BM6104"/>
      <c r="BZ6104"/>
    </row>
    <row r="6105" spans="51:78" x14ac:dyDescent="0.25">
      <c r="AY6105"/>
      <c r="AZ6105"/>
      <c r="BL6105"/>
      <c r="BM6105"/>
      <c r="BZ6105"/>
    </row>
    <row r="6106" spans="51:78" x14ac:dyDescent="0.25">
      <c r="AY6106"/>
      <c r="AZ6106"/>
      <c r="BL6106"/>
      <c r="BM6106"/>
      <c r="BZ6106"/>
    </row>
    <row r="6107" spans="51:78" x14ac:dyDescent="0.25">
      <c r="AY6107"/>
      <c r="AZ6107"/>
      <c r="BL6107"/>
      <c r="BM6107"/>
      <c r="BZ6107"/>
    </row>
    <row r="6108" spans="51:78" x14ac:dyDescent="0.25">
      <c r="AY6108"/>
      <c r="AZ6108"/>
      <c r="BL6108"/>
      <c r="BM6108"/>
      <c r="BZ6108"/>
    </row>
    <row r="6109" spans="51:78" x14ac:dyDescent="0.25">
      <c r="AY6109"/>
      <c r="AZ6109"/>
      <c r="BL6109"/>
      <c r="BM6109"/>
      <c r="BZ6109"/>
    </row>
    <row r="6110" spans="51:78" x14ac:dyDescent="0.25">
      <c r="AY6110"/>
      <c r="AZ6110"/>
      <c r="BL6110"/>
      <c r="BM6110"/>
      <c r="BZ6110"/>
    </row>
    <row r="6111" spans="51:78" x14ac:dyDescent="0.25">
      <c r="AY6111"/>
      <c r="AZ6111"/>
      <c r="BL6111"/>
      <c r="BM6111"/>
      <c r="BZ6111"/>
    </row>
    <row r="6112" spans="51:78" x14ac:dyDescent="0.25">
      <c r="AY6112"/>
      <c r="AZ6112"/>
      <c r="BL6112"/>
      <c r="BM6112"/>
      <c r="BZ6112"/>
    </row>
    <row r="6113" spans="51:78" x14ac:dyDescent="0.25">
      <c r="AY6113"/>
      <c r="AZ6113"/>
      <c r="BL6113"/>
      <c r="BM6113"/>
      <c r="BZ6113"/>
    </row>
    <row r="6114" spans="51:78" x14ac:dyDescent="0.25">
      <c r="AY6114"/>
      <c r="AZ6114"/>
      <c r="BL6114"/>
      <c r="BM6114"/>
      <c r="BZ6114"/>
    </row>
    <row r="6115" spans="51:78" x14ac:dyDescent="0.25">
      <c r="AY6115"/>
      <c r="AZ6115"/>
      <c r="BL6115"/>
      <c r="BM6115"/>
      <c r="BZ6115"/>
    </row>
    <row r="6116" spans="51:78" x14ac:dyDescent="0.25">
      <c r="AY6116"/>
      <c r="AZ6116"/>
      <c r="BL6116"/>
      <c r="BM6116"/>
      <c r="BZ6116"/>
    </row>
    <row r="6117" spans="51:78" x14ac:dyDescent="0.25">
      <c r="AY6117"/>
      <c r="AZ6117"/>
      <c r="BL6117"/>
      <c r="BM6117"/>
      <c r="BZ6117"/>
    </row>
    <row r="6118" spans="51:78" x14ac:dyDescent="0.25">
      <c r="AY6118"/>
      <c r="AZ6118"/>
      <c r="BL6118"/>
      <c r="BM6118"/>
      <c r="BZ6118"/>
    </row>
    <row r="6119" spans="51:78" x14ac:dyDescent="0.25">
      <c r="AY6119"/>
      <c r="AZ6119"/>
      <c r="BL6119"/>
      <c r="BM6119"/>
      <c r="BZ6119"/>
    </row>
    <row r="6120" spans="51:78" x14ac:dyDescent="0.25">
      <c r="AY6120"/>
      <c r="AZ6120"/>
      <c r="BL6120"/>
      <c r="BM6120"/>
      <c r="BZ6120"/>
    </row>
    <row r="6121" spans="51:78" x14ac:dyDescent="0.25">
      <c r="AY6121"/>
      <c r="AZ6121"/>
      <c r="BL6121"/>
      <c r="BM6121"/>
      <c r="BZ6121"/>
    </row>
    <row r="6122" spans="51:78" x14ac:dyDescent="0.25">
      <c r="AY6122"/>
      <c r="AZ6122"/>
      <c r="BL6122"/>
      <c r="BM6122"/>
      <c r="BZ6122"/>
    </row>
    <row r="6123" spans="51:78" x14ac:dyDescent="0.25">
      <c r="AY6123"/>
      <c r="AZ6123"/>
      <c r="BL6123"/>
      <c r="BM6123"/>
      <c r="BZ6123"/>
    </row>
    <row r="6124" spans="51:78" x14ac:dyDescent="0.25">
      <c r="AY6124"/>
      <c r="AZ6124"/>
      <c r="BL6124"/>
      <c r="BM6124"/>
      <c r="BZ6124"/>
    </row>
    <row r="6125" spans="51:78" x14ac:dyDescent="0.25">
      <c r="AY6125"/>
      <c r="AZ6125"/>
      <c r="BL6125"/>
      <c r="BM6125"/>
      <c r="BZ6125"/>
    </row>
    <row r="6126" spans="51:78" x14ac:dyDescent="0.25">
      <c r="AY6126"/>
      <c r="AZ6126"/>
      <c r="BL6126"/>
      <c r="BM6126"/>
      <c r="BZ6126"/>
    </row>
    <row r="6127" spans="51:78" x14ac:dyDescent="0.25">
      <c r="AY6127"/>
      <c r="AZ6127"/>
      <c r="BL6127"/>
      <c r="BM6127"/>
      <c r="BZ6127"/>
    </row>
    <row r="6128" spans="51:78" x14ac:dyDescent="0.25">
      <c r="AY6128"/>
      <c r="AZ6128"/>
      <c r="BL6128"/>
      <c r="BM6128"/>
      <c r="BZ6128"/>
    </row>
    <row r="6129" spans="51:78" x14ac:dyDescent="0.25">
      <c r="AY6129"/>
      <c r="AZ6129"/>
      <c r="BL6129"/>
      <c r="BM6129"/>
      <c r="BZ6129"/>
    </row>
    <row r="6130" spans="51:78" x14ac:dyDescent="0.25">
      <c r="AY6130"/>
      <c r="AZ6130"/>
      <c r="BL6130"/>
      <c r="BM6130"/>
      <c r="BZ6130"/>
    </row>
    <row r="6131" spans="51:78" x14ac:dyDescent="0.25">
      <c r="AY6131"/>
      <c r="AZ6131"/>
      <c r="BL6131"/>
      <c r="BM6131"/>
      <c r="BZ6131"/>
    </row>
    <row r="6132" spans="51:78" x14ac:dyDescent="0.25">
      <c r="AY6132"/>
      <c r="AZ6132"/>
      <c r="BL6132"/>
      <c r="BM6132"/>
      <c r="BZ6132"/>
    </row>
    <row r="6133" spans="51:78" x14ac:dyDescent="0.25">
      <c r="AY6133"/>
      <c r="AZ6133"/>
      <c r="BL6133"/>
      <c r="BM6133"/>
      <c r="BZ6133"/>
    </row>
    <row r="6134" spans="51:78" x14ac:dyDescent="0.25">
      <c r="AY6134"/>
      <c r="AZ6134"/>
      <c r="BL6134"/>
      <c r="BM6134"/>
      <c r="BZ6134"/>
    </row>
    <row r="6135" spans="51:78" x14ac:dyDescent="0.25">
      <c r="AY6135"/>
      <c r="AZ6135"/>
      <c r="BL6135"/>
      <c r="BM6135"/>
      <c r="BZ6135"/>
    </row>
    <row r="6136" spans="51:78" x14ac:dyDescent="0.25">
      <c r="AY6136"/>
      <c r="AZ6136"/>
      <c r="BL6136"/>
      <c r="BM6136"/>
      <c r="BZ6136"/>
    </row>
    <row r="6137" spans="51:78" x14ac:dyDescent="0.25">
      <c r="AY6137"/>
      <c r="AZ6137"/>
      <c r="BL6137"/>
      <c r="BM6137"/>
      <c r="BZ6137"/>
    </row>
    <row r="6138" spans="51:78" x14ac:dyDescent="0.25">
      <c r="AY6138"/>
      <c r="AZ6138"/>
      <c r="BL6138"/>
      <c r="BM6138"/>
      <c r="BZ6138"/>
    </row>
    <row r="6139" spans="51:78" x14ac:dyDescent="0.25">
      <c r="AY6139"/>
      <c r="AZ6139"/>
      <c r="BL6139"/>
      <c r="BM6139"/>
      <c r="BZ6139"/>
    </row>
    <row r="6140" spans="51:78" x14ac:dyDescent="0.25">
      <c r="AY6140"/>
      <c r="AZ6140"/>
      <c r="BL6140"/>
      <c r="BM6140"/>
      <c r="BZ6140"/>
    </row>
    <row r="6141" spans="51:78" x14ac:dyDescent="0.25">
      <c r="AY6141"/>
      <c r="AZ6141"/>
      <c r="BL6141"/>
      <c r="BM6141"/>
      <c r="BZ6141"/>
    </row>
    <row r="6142" spans="51:78" x14ac:dyDescent="0.25">
      <c r="AY6142"/>
      <c r="AZ6142"/>
      <c r="BL6142"/>
      <c r="BM6142"/>
      <c r="BZ6142"/>
    </row>
    <row r="6143" spans="51:78" x14ac:dyDescent="0.25">
      <c r="AY6143"/>
      <c r="AZ6143"/>
      <c r="BL6143"/>
      <c r="BM6143"/>
      <c r="BZ6143"/>
    </row>
    <row r="6144" spans="51:78" x14ac:dyDescent="0.25">
      <c r="AY6144"/>
      <c r="AZ6144"/>
      <c r="BL6144"/>
      <c r="BM6144"/>
      <c r="BZ6144"/>
    </row>
    <row r="6145" spans="51:78" x14ac:dyDescent="0.25">
      <c r="AY6145"/>
      <c r="AZ6145"/>
      <c r="BL6145"/>
      <c r="BM6145"/>
      <c r="BZ6145"/>
    </row>
    <row r="6146" spans="51:78" x14ac:dyDescent="0.25">
      <c r="AY6146"/>
      <c r="AZ6146"/>
      <c r="BL6146"/>
      <c r="BM6146"/>
      <c r="BZ6146"/>
    </row>
    <row r="6147" spans="51:78" x14ac:dyDescent="0.25">
      <c r="AY6147"/>
      <c r="AZ6147"/>
      <c r="BL6147"/>
      <c r="BM6147"/>
      <c r="BZ6147"/>
    </row>
    <row r="6148" spans="51:78" x14ac:dyDescent="0.25">
      <c r="AY6148"/>
      <c r="AZ6148"/>
      <c r="BL6148"/>
      <c r="BM6148"/>
      <c r="BZ6148"/>
    </row>
    <row r="6149" spans="51:78" x14ac:dyDescent="0.25">
      <c r="AY6149"/>
      <c r="AZ6149"/>
      <c r="BL6149"/>
      <c r="BM6149"/>
      <c r="BZ6149"/>
    </row>
    <row r="6150" spans="51:78" x14ac:dyDescent="0.25">
      <c r="AY6150"/>
      <c r="AZ6150"/>
      <c r="BL6150"/>
      <c r="BM6150"/>
      <c r="BZ6150"/>
    </row>
    <row r="6151" spans="51:78" x14ac:dyDescent="0.25">
      <c r="AY6151"/>
      <c r="AZ6151"/>
      <c r="BL6151"/>
      <c r="BM6151"/>
      <c r="BZ6151"/>
    </row>
    <row r="6152" spans="51:78" x14ac:dyDescent="0.25">
      <c r="AY6152"/>
      <c r="AZ6152"/>
      <c r="BL6152"/>
      <c r="BM6152"/>
      <c r="BZ6152"/>
    </row>
    <row r="6153" spans="51:78" x14ac:dyDescent="0.25">
      <c r="AY6153"/>
      <c r="AZ6153"/>
      <c r="BL6153"/>
      <c r="BM6153"/>
      <c r="BZ6153"/>
    </row>
    <row r="6154" spans="51:78" x14ac:dyDescent="0.25">
      <c r="AY6154"/>
      <c r="AZ6154"/>
      <c r="BL6154"/>
      <c r="BM6154"/>
      <c r="BZ6154"/>
    </row>
    <row r="6155" spans="51:78" x14ac:dyDescent="0.25">
      <c r="AY6155"/>
      <c r="AZ6155"/>
      <c r="BL6155"/>
      <c r="BM6155"/>
      <c r="BZ6155"/>
    </row>
    <row r="6156" spans="51:78" x14ac:dyDescent="0.25">
      <c r="AY6156"/>
      <c r="AZ6156"/>
      <c r="BL6156"/>
      <c r="BM6156"/>
      <c r="BZ6156"/>
    </row>
    <row r="6157" spans="51:78" x14ac:dyDescent="0.25">
      <c r="AY6157"/>
      <c r="AZ6157"/>
      <c r="BL6157"/>
      <c r="BM6157"/>
      <c r="BZ6157"/>
    </row>
    <row r="6158" spans="51:78" x14ac:dyDescent="0.25">
      <c r="AY6158"/>
      <c r="AZ6158"/>
      <c r="BL6158"/>
      <c r="BM6158"/>
      <c r="BZ6158"/>
    </row>
    <row r="6159" spans="51:78" x14ac:dyDescent="0.25">
      <c r="AY6159"/>
      <c r="AZ6159"/>
      <c r="BL6159"/>
      <c r="BM6159"/>
      <c r="BZ6159"/>
    </row>
    <row r="6160" spans="51:78" x14ac:dyDescent="0.25">
      <c r="AY6160"/>
      <c r="AZ6160"/>
      <c r="BL6160"/>
      <c r="BM6160"/>
      <c r="BZ6160"/>
    </row>
    <row r="6161" spans="51:78" x14ac:dyDescent="0.25">
      <c r="AY6161"/>
      <c r="AZ6161"/>
      <c r="BL6161"/>
      <c r="BM6161"/>
      <c r="BZ6161"/>
    </row>
    <row r="6162" spans="51:78" x14ac:dyDescent="0.25">
      <c r="AY6162"/>
      <c r="AZ6162"/>
      <c r="BL6162"/>
      <c r="BM6162"/>
      <c r="BZ6162"/>
    </row>
    <row r="6163" spans="51:78" x14ac:dyDescent="0.25">
      <c r="AY6163"/>
      <c r="AZ6163"/>
      <c r="BL6163"/>
      <c r="BM6163"/>
      <c r="BZ6163"/>
    </row>
    <row r="6164" spans="51:78" x14ac:dyDescent="0.25">
      <c r="AY6164"/>
      <c r="AZ6164"/>
      <c r="BL6164"/>
      <c r="BM6164"/>
      <c r="BZ6164"/>
    </row>
    <row r="6165" spans="51:78" x14ac:dyDescent="0.25">
      <c r="AY6165"/>
      <c r="AZ6165"/>
      <c r="BL6165"/>
      <c r="BM6165"/>
      <c r="BZ6165"/>
    </row>
    <row r="6166" spans="51:78" x14ac:dyDescent="0.25">
      <c r="AY6166"/>
      <c r="AZ6166"/>
      <c r="BL6166"/>
      <c r="BM6166"/>
      <c r="BZ6166"/>
    </row>
    <row r="6167" spans="51:78" x14ac:dyDescent="0.25">
      <c r="AY6167"/>
      <c r="AZ6167"/>
      <c r="BL6167"/>
      <c r="BM6167"/>
      <c r="BZ6167"/>
    </row>
    <row r="6168" spans="51:78" x14ac:dyDescent="0.25">
      <c r="AY6168"/>
      <c r="AZ6168"/>
      <c r="BL6168"/>
      <c r="BM6168"/>
      <c r="BZ6168"/>
    </row>
    <row r="6169" spans="51:78" x14ac:dyDescent="0.25">
      <c r="AY6169"/>
      <c r="AZ6169"/>
      <c r="BL6169"/>
      <c r="BM6169"/>
      <c r="BZ6169"/>
    </row>
    <row r="6170" spans="51:78" x14ac:dyDescent="0.25">
      <c r="AY6170"/>
      <c r="AZ6170"/>
      <c r="BL6170"/>
      <c r="BM6170"/>
      <c r="BZ6170"/>
    </row>
    <row r="6171" spans="51:78" x14ac:dyDescent="0.25">
      <c r="AY6171"/>
      <c r="AZ6171"/>
      <c r="BL6171"/>
      <c r="BM6171"/>
      <c r="BZ6171"/>
    </row>
    <row r="6172" spans="51:78" x14ac:dyDescent="0.25">
      <c r="AY6172"/>
      <c r="AZ6172"/>
      <c r="BL6172"/>
      <c r="BM6172"/>
      <c r="BZ6172"/>
    </row>
    <row r="6173" spans="51:78" x14ac:dyDescent="0.25">
      <c r="AY6173"/>
      <c r="AZ6173"/>
      <c r="BL6173"/>
      <c r="BM6173"/>
      <c r="BZ6173"/>
    </row>
    <row r="6174" spans="51:78" x14ac:dyDescent="0.25">
      <c r="AY6174"/>
      <c r="AZ6174"/>
      <c r="BL6174"/>
      <c r="BM6174"/>
      <c r="BZ6174"/>
    </row>
    <row r="6175" spans="51:78" x14ac:dyDescent="0.25">
      <c r="AY6175"/>
      <c r="AZ6175"/>
      <c r="BL6175"/>
      <c r="BM6175"/>
      <c r="BZ6175"/>
    </row>
    <row r="6176" spans="51:78" x14ac:dyDescent="0.25">
      <c r="AY6176"/>
      <c r="AZ6176"/>
      <c r="BL6176"/>
      <c r="BM6176"/>
      <c r="BZ6176"/>
    </row>
    <row r="6177" spans="51:78" x14ac:dyDescent="0.25">
      <c r="AY6177"/>
      <c r="AZ6177"/>
      <c r="BL6177"/>
      <c r="BM6177"/>
      <c r="BZ6177"/>
    </row>
    <row r="6178" spans="51:78" x14ac:dyDescent="0.25">
      <c r="AY6178"/>
      <c r="AZ6178"/>
      <c r="BL6178"/>
      <c r="BM6178"/>
      <c r="BZ6178"/>
    </row>
    <row r="6179" spans="51:78" x14ac:dyDescent="0.25">
      <c r="AY6179"/>
      <c r="AZ6179"/>
      <c r="BL6179"/>
      <c r="BM6179"/>
      <c r="BZ6179"/>
    </row>
    <row r="6180" spans="51:78" x14ac:dyDescent="0.25">
      <c r="AY6180"/>
      <c r="AZ6180"/>
      <c r="BL6180"/>
      <c r="BM6180"/>
      <c r="BZ6180"/>
    </row>
    <row r="6181" spans="51:78" x14ac:dyDescent="0.25">
      <c r="AY6181"/>
      <c r="AZ6181"/>
      <c r="BL6181"/>
      <c r="BM6181"/>
      <c r="BZ6181"/>
    </row>
    <row r="6182" spans="51:78" x14ac:dyDescent="0.25">
      <c r="AY6182"/>
      <c r="AZ6182"/>
      <c r="BL6182"/>
      <c r="BM6182"/>
      <c r="BZ6182"/>
    </row>
    <row r="6183" spans="51:78" x14ac:dyDescent="0.25">
      <c r="AY6183"/>
      <c r="AZ6183"/>
      <c r="BL6183"/>
      <c r="BM6183"/>
      <c r="BZ6183"/>
    </row>
    <row r="6184" spans="51:78" x14ac:dyDescent="0.25">
      <c r="AY6184"/>
      <c r="AZ6184"/>
      <c r="BL6184"/>
      <c r="BM6184"/>
      <c r="BZ6184"/>
    </row>
    <row r="6185" spans="51:78" x14ac:dyDescent="0.25">
      <c r="AY6185"/>
      <c r="AZ6185"/>
      <c r="BL6185"/>
      <c r="BM6185"/>
      <c r="BZ6185"/>
    </row>
    <row r="6186" spans="51:78" x14ac:dyDescent="0.25">
      <c r="AY6186"/>
      <c r="AZ6186"/>
      <c r="BL6186"/>
      <c r="BM6186"/>
      <c r="BZ6186"/>
    </row>
    <row r="6187" spans="51:78" x14ac:dyDescent="0.25">
      <c r="AY6187"/>
      <c r="AZ6187"/>
      <c r="BL6187"/>
      <c r="BM6187"/>
      <c r="BZ6187"/>
    </row>
    <row r="6188" spans="51:78" x14ac:dyDescent="0.25">
      <c r="AY6188"/>
      <c r="AZ6188"/>
      <c r="BL6188"/>
      <c r="BM6188"/>
      <c r="BZ6188"/>
    </row>
    <row r="6189" spans="51:78" x14ac:dyDescent="0.25">
      <c r="AY6189"/>
      <c r="AZ6189"/>
      <c r="BL6189"/>
      <c r="BM6189"/>
      <c r="BZ6189"/>
    </row>
    <row r="6190" spans="51:78" x14ac:dyDescent="0.25">
      <c r="AY6190"/>
      <c r="AZ6190"/>
      <c r="BL6190"/>
      <c r="BM6190"/>
      <c r="BZ6190"/>
    </row>
    <row r="6191" spans="51:78" x14ac:dyDescent="0.25">
      <c r="AY6191"/>
      <c r="AZ6191"/>
      <c r="BL6191"/>
      <c r="BM6191"/>
      <c r="BZ6191"/>
    </row>
    <row r="6192" spans="51:78" x14ac:dyDescent="0.25">
      <c r="AY6192"/>
      <c r="AZ6192"/>
      <c r="BL6192"/>
      <c r="BM6192"/>
      <c r="BZ6192"/>
    </row>
    <row r="6193" spans="51:78" x14ac:dyDescent="0.25">
      <c r="AY6193"/>
      <c r="AZ6193"/>
      <c r="BL6193"/>
      <c r="BM6193"/>
      <c r="BZ6193"/>
    </row>
    <row r="6194" spans="51:78" x14ac:dyDescent="0.25">
      <c r="AY6194"/>
      <c r="AZ6194"/>
      <c r="BL6194"/>
      <c r="BM6194"/>
      <c r="BZ6194"/>
    </row>
    <row r="6195" spans="51:78" x14ac:dyDescent="0.25">
      <c r="AY6195"/>
      <c r="AZ6195"/>
      <c r="BL6195"/>
      <c r="BM6195"/>
      <c r="BZ6195"/>
    </row>
    <row r="6196" spans="51:78" x14ac:dyDescent="0.25">
      <c r="AY6196"/>
      <c r="AZ6196"/>
      <c r="BL6196"/>
      <c r="BM6196"/>
      <c r="BZ6196"/>
    </row>
    <row r="6197" spans="51:78" x14ac:dyDescent="0.25">
      <c r="AY6197"/>
      <c r="AZ6197"/>
      <c r="BL6197"/>
      <c r="BM6197"/>
      <c r="BZ6197"/>
    </row>
    <row r="6198" spans="51:78" x14ac:dyDescent="0.25">
      <c r="AY6198"/>
      <c r="AZ6198"/>
      <c r="BL6198"/>
      <c r="BM6198"/>
      <c r="BZ6198"/>
    </row>
    <row r="6199" spans="51:78" x14ac:dyDescent="0.25">
      <c r="AY6199"/>
      <c r="AZ6199"/>
      <c r="BL6199"/>
      <c r="BM6199"/>
      <c r="BZ6199"/>
    </row>
    <row r="6200" spans="51:78" x14ac:dyDescent="0.25">
      <c r="AY6200"/>
      <c r="AZ6200"/>
      <c r="BL6200"/>
      <c r="BM6200"/>
      <c r="BZ6200"/>
    </row>
    <row r="6201" spans="51:78" x14ac:dyDescent="0.25">
      <c r="AY6201"/>
      <c r="AZ6201"/>
      <c r="BL6201"/>
      <c r="BM6201"/>
      <c r="BZ6201"/>
    </row>
    <row r="6202" spans="51:78" x14ac:dyDescent="0.25">
      <c r="AY6202"/>
      <c r="AZ6202"/>
      <c r="BL6202"/>
      <c r="BM6202"/>
      <c r="BZ6202"/>
    </row>
    <row r="6203" spans="51:78" x14ac:dyDescent="0.25">
      <c r="AY6203"/>
      <c r="AZ6203"/>
      <c r="BL6203"/>
      <c r="BM6203"/>
      <c r="BZ6203"/>
    </row>
    <row r="6204" spans="51:78" x14ac:dyDescent="0.25">
      <c r="AY6204"/>
      <c r="AZ6204"/>
      <c r="BL6204"/>
      <c r="BM6204"/>
      <c r="BZ6204"/>
    </row>
    <row r="6205" spans="51:78" x14ac:dyDescent="0.25">
      <c r="AY6205"/>
      <c r="AZ6205"/>
      <c r="BL6205"/>
      <c r="BM6205"/>
      <c r="BZ6205"/>
    </row>
    <row r="6206" spans="51:78" x14ac:dyDescent="0.25">
      <c r="AY6206"/>
      <c r="AZ6206"/>
      <c r="BL6206"/>
      <c r="BM6206"/>
      <c r="BZ6206"/>
    </row>
    <row r="6207" spans="51:78" x14ac:dyDescent="0.25">
      <c r="AY6207"/>
      <c r="AZ6207"/>
      <c r="BL6207"/>
      <c r="BM6207"/>
      <c r="BZ6207"/>
    </row>
    <row r="6208" spans="51:78" x14ac:dyDescent="0.25">
      <c r="AY6208"/>
      <c r="AZ6208"/>
      <c r="BL6208"/>
      <c r="BM6208"/>
      <c r="BZ6208"/>
    </row>
    <row r="6209" spans="51:78" x14ac:dyDescent="0.25">
      <c r="AY6209"/>
      <c r="AZ6209"/>
      <c r="BL6209"/>
      <c r="BM6209"/>
      <c r="BZ6209"/>
    </row>
    <row r="6210" spans="51:78" x14ac:dyDescent="0.25">
      <c r="AY6210"/>
      <c r="AZ6210"/>
      <c r="BL6210"/>
      <c r="BM6210"/>
      <c r="BZ6210"/>
    </row>
    <row r="6211" spans="51:78" x14ac:dyDescent="0.25">
      <c r="AY6211"/>
      <c r="AZ6211"/>
      <c r="BL6211"/>
      <c r="BM6211"/>
      <c r="BZ6211"/>
    </row>
    <row r="6212" spans="51:78" x14ac:dyDescent="0.25">
      <c r="AY6212"/>
      <c r="AZ6212"/>
      <c r="BL6212"/>
      <c r="BM6212"/>
      <c r="BZ6212"/>
    </row>
    <row r="6213" spans="51:78" x14ac:dyDescent="0.25">
      <c r="AY6213"/>
      <c r="AZ6213"/>
      <c r="BL6213"/>
      <c r="BM6213"/>
      <c r="BZ6213"/>
    </row>
    <row r="6214" spans="51:78" x14ac:dyDescent="0.25">
      <c r="AY6214"/>
      <c r="AZ6214"/>
      <c r="BL6214"/>
      <c r="BM6214"/>
      <c r="BZ6214"/>
    </row>
    <row r="6215" spans="51:78" x14ac:dyDescent="0.25">
      <c r="AY6215"/>
      <c r="AZ6215"/>
      <c r="BL6215"/>
      <c r="BM6215"/>
      <c r="BZ6215"/>
    </row>
    <row r="6216" spans="51:78" x14ac:dyDescent="0.25">
      <c r="AY6216"/>
      <c r="AZ6216"/>
      <c r="BL6216"/>
      <c r="BM6216"/>
      <c r="BZ6216"/>
    </row>
    <row r="6217" spans="51:78" x14ac:dyDescent="0.25">
      <c r="AY6217"/>
      <c r="AZ6217"/>
      <c r="BL6217"/>
      <c r="BM6217"/>
      <c r="BZ6217"/>
    </row>
    <row r="6218" spans="51:78" x14ac:dyDescent="0.25">
      <c r="AY6218"/>
      <c r="AZ6218"/>
      <c r="BL6218"/>
      <c r="BM6218"/>
      <c r="BZ6218"/>
    </row>
    <row r="6219" spans="51:78" x14ac:dyDescent="0.25">
      <c r="AY6219"/>
      <c r="AZ6219"/>
      <c r="BL6219"/>
      <c r="BM6219"/>
      <c r="BZ6219"/>
    </row>
    <row r="6220" spans="51:78" x14ac:dyDescent="0.25">
      <c r="AY6220"/>
      <c r="AZ6220"/>
      <c r="BL6220"/>
      <c r="BM6220"/>
      <c r="BZ6220"/>
    </row>
    <row r="6221" spans="51:78" x14ac:dyDescent="0.25">
      <c r="AY6221"/>
      <c r="AZ6221"/>
      <c r="BL6221"/>
      <c r="BM6221"/>
      <c r="BZ6221"/>
    </row>
    <row r="6222" spans="51:78" x14ac:dyDescent="0.25">
      <c r="AY6222"/>
      <c r="AZ6222"/>
      <c r="BL6222"/>
      <c r="BM6222"/>
      <c r="BZ6222"/>
    </row>
    <row r="6223" spans="51:78" x14ac:dyDescent="0.25">
      <c r="AY6223"/>
      <c r="AZ6223"/>
      <c r="BL6223"/>
      <c r="BM6223"/>
      <c r="BZ6223"/>
    </row>
    <row r="6224" spans="51:78" x14ac:dyDescent="0.25">
      <c r="AY6224"/>
      <c r="AZ6224"/>
      <c r="BL6224"/>
      <c r="BM6224"/>
      <c r="BZ6224"/>
    </row>
    <row r="6225" spans="51:78" x14ac:dyDescent="0.25">
      <c r="AY6225"/>
      <c r="AZ6225"/>
      <c r="BL6225"/>
      <c r="BM6225"/>
      <c r="BZ6225"/>
    </row>
    <row r="6226" spans="51:78" x14ac:dyDescent="0.25">
      <c r="AY6226"/>
      <c r="AZ6226"/>
      <c r="BL6226"/>
      <c r="BM6226"/>
      <c r="BZ6226"/>
    </row>
    <row r="6227" spans="51:78" x14ac:dyDescent="0.25">
      <c r="AY6227"/>
      <c r="AZ6227"/>
      <c r="BL6227"/>
      <c r="BM6227"/>
      <c r="BZ6227"/>
    </row>
    <row r="6228" spans="51:78" x14ac:dyDescent="0.25">
      <c r="AY6228"/>
      <c r="AZ6228"/>
      <c r="BL6228"/>
      <c r="BM6228"/>
      <c r="BZ6228"/>
    </row>
    <row r="6229" spans="51:78" x14ac:dyDescent="0.25">
      <c r="AY6229"/>
      <c r="AZ6229"/>
      <c r="BL6229"/>
      <c r="BM6229"/>
      <c r="BZ6229"/>
    </row>
    <row r="6230" spans="51:78" x14ac:dyDescent="0.25">
      <c r="AY6230"/>
      <c r="AZ6230"/>
      <c r="BL6230"/>
      <c r="BM6230"/>
      <c r="BZ6230"/>
    </row>
    <row r="6231" spans="51:78" x14ac:dyDescent="0.25">
      <c r="AY6231"/>
      <c r="AZ6231"/>
      <c r="BL6231"/>
      <c r="BM6231"/>
      <c r="BZ6231"/>
    </row>
    <row r="6232" spans="51:78" x14ac:dyDescent="0.25">
      <c r="AY6232"/>
      <c r="AZ6232"/>
      <c r="BL6232"/>
      <c r="BM6232"/>
      <c r="BZ6232"/>
    </row>
    <row r="6233" spans="51:78" x14ac:dyDescent="0.25">
      <c r="AY6233"/>
      <c r="AZ6233"/>
      <c r="BL6233"/>
      <c r="BM6233"/>
      <c r="BZ6233"/>
    </row>
    <row r="6234" spans="51:78" x14ac:dyDescent="0.25">
      <c r="AY6234"/>
      <c r="AZ6234"/>
      <c r="BL6234"/>
      <c r="BM6234"/>
      <c r="BZ6234"/>
    </row>
    <row r="6235" spans="51:78" x14ac:dyDescent="0.25">
      <c r="AY6235"/>
      <c r="AZ6235"/>
      <c r="BL6235"/>
      <c r="BM6235"/>
      <c r="BZ6235"/>
    </row>
    <row r="6236" spans="51:78" x14ac:dyDescent="0.25">
      <c r="AY6236"/>
      <c r="AZ6236"/>
      <c r="BL6236"/>
      <c r="BM6236"/>
      <c r="BZ6236"/>
    </row>
    <row r="6237" spans="51:78" x14ac:dyDescent="0.25">
      <c r="AY6237"/>
      <c r="AZ6237"/>
      <c r="BL6237"/>
      <c r="BM6237"/>
      <c r="BZ6237"/>
    </row>
    <row r="6238" spans="51:78" x14ac:dyDescent="0.25">
      <c r="AY6238"/>
      <c r="AZ6238"/>
      <c r="BL6238"/>
      <c r="BM6238"/>
      <c r="BZ6238"/>
    </row>
    <row r="6239" spans="51:78" x14ac:dyDescent="0.25">
      <c r="AY6239"/>
      <c r="AZ6239"/>
      <c r="BL6239"/>
      <c r="BM6239"/>
      <c r="BZ6239"/>
    </row>
    <row r="6240" spans="51:78" x14ac:dyDescent="0.25">
      <c r="AY6240"/>
      <c r="AZ6240"/>
      <c r="BL6240"/>
      <c r="BM6240"/>
      <c r="BZ6240"/>
    </row>
    <row r="6241" spans="51:78" x14ac:dyDescent="0.25">
      <c r="AY6241"/>
      <c r="AZ6241"/>
      <c r="BL6241"/>
      <c r="BM6241"/>
      <c r="BZ6241"/>
    </row>
    <row r="6242" spans="51:78" x14ac:dyDescent="0.25">
      <c r="AY6242"/>
      <c r="AZ6242"/>
      <c r="BL6242"/>
      <c r="BM6242"/>
      <c r="BZ6242"/>
    </row>
    <row r="6243" spans="51:78" x14ac:dyDescent="0.25">
      <c r="AY6243"/>
      <c r="AZ6243"/>
      <c r="BL6243"/>
      <c r="BM6243"/>
      <c r="BZ6243"/>
    </row>
    <row r="6244" spans="51:78" x14ac:dyDescent="0.25">
      <c r="AY6244"/>
      <c r="AZ6244"/>
      <c r="BL6244"/>
      <c r="BM6244"/>
      <c r="BZ6244"/>
    </row>
    <row r="6245" spans="51:78" x14ac:dyDescent="0.25">
      <c r="AY6245"/>
      <c r="AZ6245"/>
      <c r="BL6245"/>
      <c r="BM6245"/>
      <c r="BZ6245"/>
    </row>
    <row r="6246" spans="51:78" x14ac:dyDescent="0.25">
      <c r="AY6246"/>
      <c r="AZ6246"/>
      <c r="BL6246"/>
      <c r="BM6246"/>
      <c r="BZ6246"/>
    </row>
    <row r="6247" spans="51:78" x14ac:dyDescent="0.25">
      <c r="AY6247"/>
      <c r="AZ6247"/>
      <c r="BL6247"/>
      <c r="BM6247"/>
      <c r="BZ6247"/>
    </row>
    <row r="6248" spans="51:78" x14ac:dyDescent="0.25">
      <c r="AY6248"/>
      <c r="AZ6248"/>
      <c r="BL6248"/>
      <c r="BM6248"/>
      <c r="BZ6248"/>
    </row>
    <row r="6249" spans="51:78" x14ac:dyDescent="0.25">
      <c r="AY6249"/>
      <c r="AZ6249"/>
      <c r="BL6249"/>
      <c r="BM6249"/>
      <c r="BZ6249"/>
    </row>
    <row r="6250" spans="51:78" x14ac:dyDescent="0.25">
      <c r="AY6250"/>
      <c r="AZ6250"/>
      <c r="BL6250"/>
      <c r="BM6250"/>
      <c r="BZ6250"/>
    </row>
    <row r="6251" spans="51:78" x14ac:dyDescent="0.25">
      <c r="AY6251"/>
      <c r="AZ6251"/>
      <c r="BL6251"/>
      <c r="BM6251"/>
      <c r="BZ6251"/>
    </row>
    <row r="6252" spans="51:78" x14ac:dyDescent="0.25">
      <c r="AY6252"/>
      <c r="AZ6252"/>
      <c r="BL6252"/>
      <c r="BM6252"/>
      <c r="BZ6252"/>
    </row>
    <row r="6253" spans="51:78" x14ac:dyDescent="0.25">
      <c r="AY6253"/>
      <c r="AZ6253"/>
      <c r="BL6253"/>
      <c r="BM6253"/>
      <c r="BZ6253"/>
    </row>
    <row r="6254" spans="51:78" x14ac:dyDescent="0.25">
      <c r="AY6254"/>
      <c r="AZ6254"/>
      <c r="BL6254"/>
      <c r="BM6254"/>
      <c r="BZ6254"/>
    </row>
    <row r="6255" spans="51:78" x14ac:dyDescent="0.25">
      <c r="AY6255"/>
      <c r="AZ6255"/>
      <c r="BL6255"/>
      <c r="BM6255"/>
      <c r="BZ6255"/>
    </row>
    <row r="6256" spans="51:78" x14ac:dyDescent="0.25">
      <c r="AY6256"/>
      <c r="AZ6256"/>
      <c r="BL6256"/>
      <c r="BM6256"/>
      <c r="BZ6256"/>
    </row>
    <row r="6257" spans="51:78" x14ac:dyDescent="0.25">
      <c r="AY6257"/>
      <c r="AZ6257"/>
      <c r="BL6257"/>
      <c r="BM6257"/>
      <c r="BZ6257"/>
    </row>
    <row r="6258" spans="51:78" x14ac:dyDescent="0.25">
      <c r="AY6258"/>
      <c r="AZ6258"/>
      <c r="BL6258"/>
      <c r="BM6258"/>
      <c r="BZ6258"/>
    </row>
    <row r="6259" spans="51:78" x14ac:dyDescent="0.25">
      <c r="AY6259"/>
      <c r="AZ6259"/>
      <c r="BL6259"/>
      <c r="BM6259"/>
      <c r="BZ6259"/>
    </row>
    <row r="6260" spans="51:78" x14ac:dyDescent="0.25">
      <c r="AY6260"/>
      <c r="AZ6260"/>
      <c r="BL6260"/>
      <c r="BM6260"/>
      <c r="BZ6260"/>
    </row>
    <row r="6261" spans="51:78" x14ac:dyDescent="0.25">
      <c r="AY6261"/>
      <c r="AZ6261"/>
      <c r="BL6261"/>
      <c r="BM6261"/>
      <c r="BZ6261"/>
    </row>
    <row r="6262" spans="51:78" x14ac:dyDescent="0.25">
      <c r="AY6262"/>
      <c r="AZ6262"/>
      <c r="BL6262"/>
      <c r="BM6262"/>
      <c r="BZ6262"/>
    </row>
    <row r="6263" spans="51:78" x14ac:dyDescent="0.25">
      <c r="AY6263"/>
      <c r="AZ6263"/>
      <c r="BL6263"/>
      <c r="BM6263"/>
      <c r="BZ6263"/>
    </row>
    <row r="6264" spans="51:78" x14ac:dyDescent="0.25">
      <c r="AY6264"/>
      <c r="AZ6264"/>
      <c r="BL6264"/>
      <c r="BM6264"/>
      <c r="BZ6264"/>
    </row>
    <row r="6265" spans="51:78" x14ac:dyDescent="0.25">
      <c r="AY6265"/>
      <c r="AZ6265"/>
      <c r="BL6265"/>
      <c r="BM6265"/>
      <c r="BZ6265"/>
    </row>
    <row r="6266" spans="51:78" x14ac:dyDescent="0.25">
      <c r="AY6266"/>
      <c r="AZ6266"/>
      <c r="BL6266"/>
      <c r="BM6266"/>
      <c r="BZ6266"/>
    </row>
    <row r="6267" spans="51:78" x14ac:dyDescent="0.25">
      <c r="AY6267"/>
      <c r="AZ6267"/>
      <c r="BL6267"/>
      <c r="BM6267"/>
      <c r="BZ6267"/>
    </row>
    <row r="6268" spans="51:78" x14ac:dyDescent="0.25">
      <c r="AY6268"/>
      <c r="AZ6268"/>
      <c r="BL6268"/>
      <c r="BM6268"/>
      <c r="BZ6268"/>
    </row>
    <row r="6269" spans="51:78" x14ac:dyDescent="0.25">
      <c r="AY6269"/>
      <c r="AZ6269"/>
      <c r="BL6269"/>
      <c r="BM6269"/>
      <c r="BZ6269"/>
    </row>
    <row r="6270" spans="51:78" x14ac:dyDescent="0.25">
      <c r="AY6270"/>
      <c r="AZ6270"/>
      <c r="BL6270"/>
      <c r="BM6270"/>
      <c r="BZ6270"/>
    </row>
    <row r="6271" spans="51:78" x14ac:dyDescent="0.25">
      <c r="AY6271"/>
      <c r="AZ6271"/>
      <c r="BL6271"/>
      <c r="BM6271"/>
      <c r="BZ6271"/>
    </row>
    <row r="6272" spans="51:78" x14ac:dyDescent="0.25">
      <c r="AY6272"/>
      <c r="AZ6272"/>
      <c r="BL6272"/>
      <c r="BM6272"/>
      <c r="BZ6272"/>
    </row>
    <row r="6273" spans="51:78" x14ac:dyDescent="0.25">
      <c r="AY6273"/>
      <c r="AZ6273"/>
      <c r="BL6273"/>
      <c r="BM6273"/>
      <c r="BZ6273"/>
    </row>
    <row r="6274" spans="51:78" x14ac:dyDescent="0.25">
      <c r="AY6274"/>
      <c r="AZ6274"/>
      <c r="BL6274"/>
      <c r="BM6274"/>
      <c r="BZ6274"/>
    </row>
    <row r="6275" spans="51:78" x14ac:dyDescent="0.25">
      <c r="AY6275"/>
      <c r="AZ6275"/>
      <c r="BL6275"/>
      <c r="BM6275"/>
      <c r="BZ6275"/>
    </row>
    <row r="6276" spans="51:78" x14ac:dyDescent="0.25">
      <c r="AY6276"/>
      <c r="AZ6276"/>
      <c r="BL6276"/>
      <c r="BM6276"/>
      <c r="BZ6276"/>
    </row>
    <row r="6277" spans="51:78" x14ac:dyDescent="0.25">
      <c r="AY6277"/>
      <c r="AZ6277"/>
      <c r="BL6277"/>
      <c r="BM6277"/>
      <c r="BZ6277"/>
    </row>
    <row r="6278" spans="51:78" x14ac:dyDescent="0.25">
      <c r="AY6278"/>
      <c r="AZ6278"/>
      <c r="BL6278"/>
      <c r="BM6278"/>
      <c r="BZ6278"/>
    </row>
    <row r="6279" spans="51:78" x14ac:dyDescent="0.25">
      <c r="AY6279"/>
      <c r="AZ6279"/>
      <c r="BL6279"/>
      <c r="BM6279"/>
      <c r="BZ6279"/>
    </row>
    <row r="6280" spans="51:78" x14ac:dyDescent="0.25">
      <c r="AY6280"/>
      <c r="AZ6280"/>
      <c r="BL6280"/>
      <c r="BM6280"/>
      <c r="BZ6280"/>
    </row>
    <row r="6281" spans="51:78" x14ac:dyDescent="0.25">
      <c r="AY6281"/>
      <c r="AZ6281"/>
      <c r="BL6281"/>
      <c r="BM6281"/>
      <c r="BZ6281"/>
    </row>
    <row r="6282" spans="51:78" x14ac:dyDescent="0.25">
      <c r="AY6282"/>
      <c r="AZ6282"/>
      <c r="BL6282"/>
      <c r="BM6282"/>
      <c r="BZ6282"/>
    </row>
    <row r="6283" spans="51:78" x14ac:dyDescent="0.25">
      <c r="AY6283"/>
      <c r="AZ6283"/>
      <c r="BL6283"/>
      <c r="BM6283"/>
      <c r="BZ6283"/>
    </row>
    <row r="6284" spans="51:78" x14ac:dyDescent="0.25">
      <c r="AY6284"/>
      <c r="AZ6284"/>
      <c r="BL6284"/>
      <c r="BM6284"/>
      <c r="BZ6284"/>
    </row>
    <row r="6285" spans="51:78" x14ac:dyDescent="0.25">
      <c r="AY6285"/>
      <c r="AZ6285"/>
      <c r="BL6285"/>
      <c r="BM6285"/>
      <c r="BZ6285"/>
    </row>
    <row r="6286" spans="51:78" x14ac:dyDescent="0.25">
      <c r="AY6286"/>
      <c r="AZ6286"/>
      <c r="BL6286"/>
      <c r="BM6286"/>
      <c r="BZ6286"/>
    </row>
    <row r="6287" spans="51:78" x14ac:dyDescent="0.25">
      <c r="AY6287"/>
      <c r="AZ6287"/>
      <c r="BL6287"/>
      <c r="BM6287"/>
      <c r="BZ6287"/>
    </row>
    <row r="6288" spans="51:78" x14ac:dyDescent="0.25">
      <c r="AY6288"/>
      <c r="AZ6288"/>
      <c r="BL6288"/>
      <c r="BM6288"/>
      <c r="BZ6288"/>
    </row>
    <row r="6289" spans="51:78" x14ac:dyDescent="0.25">
      <c r="AY6289"/>
      <c r="AZ6289"/>
      <c r="BL6289"/>
      <c r="BM6289"/>
      <c r="BZ6289"/>
    </row>
    <row r="6290" spans="51:78" x14ac:dyDescent="0.25">
      <c r="AY6290"/>
      <c r="AZ6290"/>
      <c r="BL6290"/>
      <c r="BM6290"/>
      <c r="BZ6290"/>
    </row>
    <row r="6291" spans="51:78" x14ac:dyDescent="0.25">
      <c r="AY6291"/>
      <c r="AZ6291"/>
      <c r="BL6291"/>
      <c r="BM6291"/>
      <c r="BZ6291"/>
    </row>
    <row r="6292" spans="51:78" x14ac:dyDescent="0.25">
      <c r="AY6292"/>
      <c r="AZ6292"/>
      <c r="BL6292"/>
      <c r="BM6292"/>
      <c r="BZ6292"/>
    </row>
    <row r="6293" spans="51:78" x14ac:dyDescent="0.25">
      <c r="AY6293"/>
      <c r="AZ6293"/>
      <c r="BL6293"/>
      <c r="BM6293"/>
      <c r="BZ6293"/>
    </row>
    <row r="6294" spans="51:78" x14ac:dyDescent="0.25">
      <c r="AY6294"/>
      <c r="AZ6294"/>
      <c r="BL6294"/>
      <c r="BM6294"/>
      <c r="BZ6294"/>
    </row>
    <row r="6295" spans="51:78" x14ac:dyDescent="0.25">
      <c r="AY6295"/>
      <c r="AZ6295"/>
      <c r="BL6295"/>
      <c r="BM6295"/>
      <c r="BZ6295"/>
    </row>
    <row r="6296" spans="51:78" x14ac:dyDescent="0.25">
      <c r="AY6296"/>
      <c r="AZ6296"/>
      <c r="BL6296"/>
      <c r="BM6296"/>
      <c r="BZ6296"/>
    </row>
    <row r="6297" spans="51:78" x14ac:dyDescent="0.25">
      <c r="AY6297"/>
      <c r="AZ6297"/>
      <c r="BL6297"/>
      <c r="BM6297"/>
      <c r="BZ6297"/>
    </row>
    <row r="6298" spans="51:78" x14ac:dyDescent="0.25">
      <c r="AY6298"/>
      <c r="AZ6298"/>
      <c r="BL6298"/>
      <c r="BM6298"/>
      <c r="BZ6298"/>
    </row>
    <row r="6299" spans="51:78" x14ac:dyDescent="0.25">
      <c r="AY6299"/>
      <c r="AZ6299"/>
      <c r="BL6299"/>
      <c r="BM6299"/>
      <c r="BZ6299"/>
    </row>
    <row r="6300" spans="51:78" x14ac:dyDescent="0.25">
      <c r="AY6300"/>
      <c r="AZ6300"/>
      <c r="BL6300"/>
      <c r="BM6300"/>
      <c r="BZ6300"/>
    </row>
    <row r="6301" spans="51:78" x14ac:dyDescent="0.25">
      <c r="AY6301"/>
      <c r="AZ6301"/>
      <c r="BL6301"/>
      <c r="BM6301"/>
      <c r="BZ6301"/>
    </row>
    <row r="6302" spans="51:78" x14ac:dyDescent="0.25">
      <c r="AY6302"/>
      <c r="AZ6302"/>
      <c r="BL6302"/>
      <c r="BM6302"/>
      <c r="BZ6302"/>
    </row>
    <row r="6303" spans="51:78" x14ac:dyDescent="0.25">
      <c r="AY6303"/>
      <c r="AZ6303"/>
      <c r="BL6303"/>
      <c r="BM6303"/>
      <c r="BZ6303"/>
    </row>
    <row r="6304" spans="51:78" x14ac:dyDescent="0.25">
      <c r="AY6304"/>
      <c r="AZ6304"/>
      <c r="BL6304"/>
      <c r="BM6304"/>
      <c r="BZ6304"/>
    </row>
    <row r="6305" spans="51:78" x14ac:dyDescent="0.25">
      <c r="AY6305"/>
      <c r="AZ6305"/>
      <c r="BL6305"/>
      <c r="BM6305"/>
      <c r="BZ6305"/>
    </row>
    <row r="6306" spans="51:78" x14ac:dyDescent="0.25">
      <c r="AY6306"/>
      <c r="AZ6306"/>
      <c r="BL6306"/>
      <c r="BM6306"/>
      <c r="BZ6306"/>
    </row>
    <row r="6307" spans="51:78" x14ac:dyDescent="0.25">
      <c r="AY6307"/>
      <c r="AZ6307"/>
      <c r="BL6307"/>
      <c r="BM6307"/>
      <c r="BZ6307"/>
    </row>
    <row r="6308" spans="51:78" x14ac:dyDescent="0.25">
      <c r="AY6308"/>
      <c r="AZ6308"/>
      <c r="BL6308"/>
      <c r="BM6308"/>
      <c r="BZ6308"/>
    </row>
    <row r="6309" spans="51:78" x14ac:dyDescent="0.25">
      <c r="AY6309"/>
      <c r="AZ6309"/>
      <c r="BL6309"/>
      <c r="BM6309"/>
      <c r="BZ6309"/>
    </row>
    <row r="6310" spans="51:78" x14ac:dyDescent="0.25">
      <c r="AY6310"/>
      <c r="AZ6310"/>
      <c r="BL6310"/>
      <c r="BM6310"/>
      <c r="BZ6310"/>
    </row>
    <row r="6311" spans="51:78" x14ac:dyDescent="0.25">
      <c r="AY6311"/>
      <c r="AZ6311"/>
      <c r="BL6311"/>
      <c r="BM6311"/>
      <c r="BZ6311"/>
    </row>
    <row r="6312" spans="51:78" x14ac:dyDescent="0.25">
      <c r="AY6312"/>
      <c r="AZ6312"/>
      <c r="BL6312"/>
      <c r="BM6312"/>
      <c r="BZ6312"/>
    </row>
    <row r="6313" spans="51:78" x14ac:dyDescent="0.25">
      <c r="AY6313"/>
      <c r="AZ6313"/>
      <c r="BL6313"/>
      <c r="BM6313"/>
      <c r="BZ6313"/>
    </row>
    <row r="6314" spans="51:78" x14ac:dyDescent="0.25">
      <c r="AY6314"/>
      <c r="AZ6314"/>
      <c r="BL6314"/>
      <c r="BM6314"/>
      <c r="BZ6314"/>
    </row>
    <row r="6315" spans="51:78" x14ac:dyDescent="0.25">
      <c r="AY6315"/>
      <c r="AZ6315"/>
      <c r="BL6315"/>
      <c r="BM6315"/>
      <c r="BZ6315"/>
    </row>
    <row r="6316" spans="51:78" x14ac:dyDescent="0.25">
      <c r="AY6316"/>
      <c r="AZ6316"/>
      <c r="BL6316"/>
      <c r="BM6316"/>
      <c r="BZ6316"/>
    </row>
    <row r="6317" spans="51:78" x14ac:dyDescent="0.25">
      <c r="AY6317"/>
      <c r="AZ6317"/>
      <c r="BL6317"/>
      <c r="BM6317"/>
      <c r="BZ6317"/>
    </row>
    <row r="6318" spans="51:78" x14ac:dyDescent="0.25">
      <c r="AY6318"/>
      <c r="AZ6318"/>
      <c r="BL6318"/>
      <c r="BM6318"/>
      <c r="BZ6318"/>
    </row>
    <row r="6319" spans="51:78" x14ac:dyDescent="0.25">
      <c r="AY6319"/>
      <c r="AZ6319"/>
      <c r="BL6319"/>
      <c r="BM6319"/>
      <c r="BZ6319"/>
    </row>
    <row r="6320" spans="51:78" x14ac:dyDescent="0.25">
      <c r="AY6320"/>
      <c r="AZ6320"/>
      <c r="BL6320"/>
      <c r="BM6320"/>
      <c r="BZ6320"/>
    </row>
    <row r="6321" spans="51:78" x14ac:dyDescent="0.25">
      <c r="AY6321"/>
      <c r="AZ6321"/>
      <c r="BL6321"/>
      <c r="BM6321"/>
      <c r="BZ6321"/>
    </row>
    <row r="6322" spans="51:78" x14ac:dyDescent="0.25">
      <c r="AY6322"/>
      <c r="AZ6322"/>
      <c r="BL6322"/>
      <c r="BM6322"/>
      <c r="BZ6322"/>
    </row>
    <row r="6323" spans="51:78" x14ac:dyDescent="0.25">
      <c r="AY6323"/>
      <c r="AZ6323"/>
      <c r="BL6323"/>
      <c r="BM6323"/>
      <c r="BZ6323"/>
    </row>
    <row r="6324" spans="51:78" x14ac:dyDescent="0.25">
      <c r="AY6324"/>
      <c r="AZ6324"/>
      <c r="BL6324"/>
      <c r="BM6324"/>
      <c r="BZ6324"/>
    </row>
    <row r="6325" spans="51:78" x14ac:dyDescent="0.25">
      <c r="AY6325"/>
      <c r="AZ6325"/>
      <c r="BL6325"/>
      <c r="BM6325"/>
      <c r="BZ6325"/>
    </row>
    <row r="6326" spans="51:78" x14ac:dyDescent="0.25">
      <c r="AY6326"/>
      <c r="AZ6326"/>
      <c r="BL6326"/>
      <c r="BM6326"/>
      <c r="BZ6326"/>
    </row>
    <row r="6327" spans="51:78" x14ac:dyDescent="0.25">
      <c r="AY6327"/>
      <c r="AZ6327"/>
      <c r="BL6327"/>
      <c r="BM6327"/>
      <c r="BZ6327"/>
    </row>
    <row r="6328" spans="51:78" x14ac:dyDescent="0.25">
      <c r="AY6328"/>
      <c r="AZ6328"/>
      <c r="BL6328"/>
      <c r="BM6328"/>
      <c r="BZ6328"/>
    </row>
    <row r="6329" spans="51:78" x14ac:dyDescent="0.25">
      <c r="AY6329"/>
      <c r="AZ6329"/>
      <c r="BL6329"/>
      <c r="BM6329"/>
      <c r="BZ6329"/>
    </row>
    <row r="6330" spans="51:78" x14ac:dyDescent="0.25">
      <c r="AY6330"/>
      <c r="AZ6330"/>
      <c r="BL6330"/>
      <c r="BM6330"/>
      <c r="BZ6330"/>
    </row>
    <row r="6331" spans="51:78" x14ac:dyDescent="0.25">
      <c r="AY6331"/>
      <c r="AZ6331"/>
      <c r="BL6331"/>
      <c r="BM6331"/>
      <c r="BZ6331"/>
    </row>
    <row r="6332" spans="51:78" x14ac:dyDescent="0.25">
      <c r="AY6332"/>
      <c r="AZ6332"/>
      <c r="BL6332"/>
      <c r="BM6332"/>
      <c r="BZ6332"/>
    </row>
    <row r="6333" spans="51:78" x14ac:dyDescent="0.25">
      <c r="AY6333"/>
      <c r="AZ6333"/>
      <c r="BL6333"/>
      <c r="BM6333"/>
      <c r="BZ6333"/>
    </row>
    <row r="6334" spans="51:78" x14ac:dyDescent="0.25">
      <c r="AY6334"/>
      <c r="AZ6334"/>
      <c r="BL6334"/>
      <c r="BM6334"/>
      <c r="BZ6334"/>
    </row>
    <row r="6335" spans="51:78" x14ac:dyDescent="0.25">
      <c r="AY6335"/>
      <c r="AZ6335"/>
      <c r="BL6335"/>
      <c r="BM6335"/>
      <c r="BZ6335"/>
    </row>
    <row r="6336" spans="51:78" x14ac:dyDescent="0.25">
      <c r="AY6336"/>
      <c r="AZ6336"/>
      <c r="BL6336"/>
      <c r="BM6336"/>
      <c r="BZ6336"/>
    </row>
    <row r="6337" spans="51:78" x14ac:dyDescent="0.25">
      <c r="AY6337"/>
      <c r="AZ6337"/>
      <c r="BL6337"/>
      <c r="BM6337"/>
      <c r="BZ6337"/>
    </row>
    <row r="6338" spans="51:78" x14ac:dyDescent="0.25">
      <c r="AY6338"/>
      <c r="AZ6338"/>
      <c r="BL6338"/>
      <c r="BM6338"/>
      <c r="BZ6338"/>
    </row>
    <row r="6339" spans="51:78" x14ac:dyDescent="0.25">
      <c r="AY6339"/>
      <c r="AZ6339"/>
      <c r="BL6339"/>
      <c r="BM6339"/>
      <c r="BZ6339"/>
    </row>
    <row r="6340" spans="51:78" x14ac:dyDescent="0.25">
      <c r="AY6340"/>
      <c r="AZ6340"/>
      <c r="BL6340"/>
      <c r="BM6340"/>
      <c r="BZ6340"/>
    </row>
    <row r="6341" spans="51:78" x14ac:dyDescent="0.25">
      <c r="AY6341"/>
      <c r="AZ6341"/>
      <c r="BL6341"/>
      <c r="BM6341"/>
      <c r="BZ6341"/>
    </row>
    <row r="6342" spans="51:78" x14ac:dyDescent="0.25">
      <c r="AY6342"/>
      <c r="AZ6342"/>
      <c r="BL6342"/>
      <c r="BM6342"/>
      <c r="BZ6342"/>
    </row>
    <row r="6343" spans="51:78" x14ac:dyDescent="0.25">
      <c r="AY6343"/>
      <c r="AZ6343"/>
      <c r="BL6343"/>
      <c r="BM6343"/>
      <c r="BZ6343"/>
    </row>
    <row r="6344" spans="51:78" x14ac:dyDescent="0.25">
      <c r="AY6344"/>
      <c r="AZ6344"/>
      <c r="BL6344"/>
      <c r="BM6344"/>
      <c r="BZ6344"/>
    </row>
    <row r="6345" spans="51:78" x14ac:dyDescent="0.25">
      <c r="AY6345"/>
      <c r="AZ6345"/>
      <c r="BL6345"/>
      <c r="BM6345"/>
      <c r="BZ6345"/>
    </row>
    <row r="6346" spans="51:78" x14ac:dyDescent="0.25">
      <c r="AY6346"/>
      <c r="AZ6346"/>
      <c r="BL6346"/>
      <c r="BM6346"/>
      <c r="BZ6346"/>
    </row>
    <row r="6347" spans="51:78" x14ac:dyDescent="0.25">
      <c r="AY6347"/>
      <c r="AZ6347"/>
      <c r="BL6347"/>
      <c r="BM6347"/>
      <c r="BZ6347"/>
    </row>
    <row r="6348" spans="51:78" x14ac:dyDescent="0.25">
      <c r="AY6348"/>
      <c r="AZ6348"/>
      <c r="BL6348"/>
      <c r="BM6348"/>
      <c r="BZ6348"/>
    </row>
    <row r="6349" spans="51:78" x14ac:dyDescent="0.25">
      <c r="AY6349"/>
      <c r="AZ6349"/>
      <c r="BL6349"/>
      <c r="BM6349"/>
      <c r="BZ6349"/>
    </row>
    <row r="6350" spans="51:78" x14ac:dyDescent="0.25">
      <c r="AY6350"/>
      <c r="AZ6350"/>
      <c r="BL6350"/>
      <c r="BM6350"/>
      <c r="BZ6350"/>
    </row>
    <row r="6351" spans="51:78" x14ac:dyDescent="0.25">
      <c r="AY6351"/>
      <c r="AZ6351"/>
      <c r="BL6351"/>
      <c r="BM6351"/>
      <c r="BZ6351"/>
    </row>
    <row r="6352" spans="51:78" x14ac:dyDescent="0.25">
      <c r="AY6352"/>
      <c r="AZ6352"/>
      <c r="BL6352"/>
      <c r="BM6352"/>
      <c r="BZ6352"/>
    </row>
    <row r="6353" spans="51:78" x14ac:dyDescent="0.25">
      <c r="AY6353"/>
      <c r="AZ6353"/>
      <c r="BL6353"/>
      <c r="BM6353"/>
      <c r="BZ6353"/>
    </row>
    <row r="6354" spans="51:78" x14ac:dyDescent="0.25">
      <c r="AY6354"/>
      <c r="AZ6354"/>
      <c r="BL6354"/>
      <c r="BM6354"/>
      <c r="BZ6354"/>
    </row>
    <row r="6355" spans="51:78" x14ac:dyDescent="0.25">
      <c r="AY6355"/>
      <c r="AZ6355"/>
      <c r="BL6355"/>
      <c r="BM6355"/>
      <c r="BZ6355"/>
    </row>
    <row r="6356" spans="51:78" x14ac:dyDescent="0.25">
      <c r="AY6356"/>
      <c r="AZ6356"/>
      <c r="BL6356"/>
      <c r="BM6356"/>
      <c r="BZ6356"/>
    </row>
    <row r="6357" spans="51:78" x14ac:dyDescent="0.25">
      <c r="AY6357"/>
      <c r="AZ6357"/>
      <c r="BL6357"/>
      <c r="BM6357"/>
      <c r="BZ6357"/>
    </row>
    <row r="6358" spans="51:78" x14ac:dyDescent="0.25">
      <c r="AY6358"/>
      <c r="AZ6358"/>
      <c r="BL6358"/>
      <c r="BM6358"/>
      <c r="BZ6358"/>
    </row>
    <row r="6359" spans="51:78" x14ac:dyDescent="0.25">
      <c r="AY6359"/>
      <c r="AZ6359"/>
      <c r="BL6359"/>
      <c r="BM6359"/>
      <c r="BZ6359"/>
    </row>
    <row r="6360" spans="51:78" x14ac:dyDescent="0.25">
      <c r="AY6360"/>
      <c r="AZ6360"/>
      <c r="BL6360"/>
      <c r="BM6360"/>
      <c r="BZ6360"/>
    </row>
    <row r="6361" spans="51:78" x14ac:dyDescent="0.25">
      <c r="AY6361"/>
      <c r="AZ6361"/>
      <c r="BL6361"/>
      <c r="BM6361"/>
      <c r="BZ6361"/>
    </row>
    <row r="6362" spans="51:78" x14ac:dyDescent="0.25">
      <c r="AY6362"/>
      <c r="AZ6362"/>
      <c r="BL6362"/>
      <c r="BM6362"/>
      <c r="BZ6362"/>
    </row>
    <row r="6363" spans="51:78" x14ac:dyDescent="0.25">
      <c r="AY6363"/>
      <c r="AZ6363"/>
      <c r="BL6363"/>
      <c r="BM6363"/>
      <c r="BZ6363"/>
    </row>
    <row r="6364" spans="51:78" x14ac:dyDescent="0.25">
      <c r="AY6364"/>
      <c r="AZ6364"/>
      <c r="BL6364"/>
      <c r="BM6364"/>
      <c r="BZ6364"/>
    </row>
    <row r="6365" spans="51:78" x14ac:dyDescent="0.25">
      <c r="AY6365"/>
      <c r="AZ6365"/>
      <c r="BL6365"/>
      <c r="BM6365"/>
      <c r="BZ6365"/>
    </row>
    <row r="6366" spans="51:78" x14ac:dyDescent="0.25">
      <c r="AY6366"/>
      <c r="AZ6366"/>
      <c r="BL6366"/>
      <c r="BM6366"/>
      <c r="BZ6366"/>
    </row>
    <row r="6367" spans="51:78" x14ac:dyDescent="0.25">
      <c r="AY6367"/>
      <c r="AZ6367"/>
      <c r="BL6367"/>
      <c r="BM6367"/>
      <c r="BZ6367"/>
    </row>
    <row r="6368" spans="51:78" x14ac:dyDescent="0.25">
      <c r="AY6368"/>
      <c r="AZ6368"/>
      <c r="BL6368"/>
      <c r="BM6368"/>
      <c r="BZ6368"/>
    </row>
    <row r="6369" spans="51:78" x14ac:dyDescent="0.25">
      <c r="AY6369"/>
      <c r="AZ6369"/>
      <c r="BL6369"/>
      <c r="BM6369"/>
      <c r="BZ6369"/>
    </row>
    <row r="6370" spans="51:78" x14ac:dyDescent="0.25">
      <c r="AY6370"/>
      <c r="AZ6370"/>
      <c r="BL6370"/>
      <c r="BM6370"/>
      <c r="BZ6370"/>
    </row>
    <row r="6371" spans="51:78" x14ac:dyDescent="0.25">
      <c r="AY6371"/>
      <c r="AZ6371"/>
      <c r="BL6371"/>
      <c r="BM6371"/>
      <c r="BZ6371"/>
    </row>
    <row r="6372" spans="51:78" x14ac:dyDescent="0.25">
      <c r="AY6372"/>
      <c r="AZ6372"/>
      <c r="BL6372"/>
      <c r="BM6372"/>
      <c r="BZ6372"/>
    </row>
    <row r="6373" spans="51:78" x14ac:dyDescent="0.25">
      <c r="AY6373"/>
      <c r="AZ6373"/>
      <c r="BL6373"/>
      <c r="BM6373"/>
      <c r="BZ6373"/>
    </row>
    <row r="6374" spans="51:78" x14ac:dyDescent="0.25">
      <c r="AY6374"/>
      <c r="AZ6374"/>
      <c r="BL6374"/>
      <c r="BM6374"/>
      <c r="BZ6374"/>
    </row>
    <row r="6375" spans="51:78" x14ac:dyDescent="0.25">
      <c r="AY6375"/>
      <c r="AZ6375"/>
      <c r="BL6375"/>
      <c r="BM6375"/>
      <c r="BZ6375"/>
    </row>
    <row r="6376" spans="51:78" x14ac:dyDescent="0.25">
      <c r="AY6376"/>
      <c r="AZ6376"/>
      <c r="BL6376"/>
      <c r="BM6376"/>
      <c r="BZ6376"/>
    </row>
    <row r="6377" spans="51:78" x14ac:dyDescent="0.25">
      <c r="AY6377"/>
      <c r="AZ6377"/>
      <c r="BL6377"/>
      <c r="BM6377"/>
      <c r="BZ6377"/>
    </row>
    <row r="6378" spans="51:78" x14ac:dyDescent="0.25">
      <c r="AY6378"/>
      <c r="AZ6378"/>
      <c r="BL6378"/>
      <c r="BM6378"/>
      <c r="BZ6378"/>
    </row>
    <row r="6379" spans="51:78" x14ac:dyDescent="0.25">
      <c r="AY6379"/>
      <c r="AZ6379"/>
      <c r="BL6379"/>
      <c r="BM6379"/>
      <c r="BZ6379"/>
    </row>
    <row r="6380" spans="51:78" x14ac:dyDescent="0.25">
      <c r="AY6380"/>
      <c r="AZ6380"/>
      <c r="BL6380"/>
      <c r="BM6380"/>
      <c r="BZ6380"/>
    </row>
    <row r="6381" spans="51:78" x14ac:dyDescent="0.25">
      <c r="AY6381"/>
      <c r="AZ6381"/>
      <c r="BL6381"/>
      <c r="BM6381"/>
      <c r="BZ6381"/>
    </row>
    <row r="6382" spans="51:78" x14ac:dyDescent="0.25">
      <c r="AY6382"/>
      <c r="AZ6382"/>
      <c r="BL6382"/>
      <c r="BM6382"/>
      <c r="BZ6382"/>
    </row>
    <row r="6383" spans="51:78" x14ac:dyDescent="0.25">
      <c r="AY6383"/>
      <c r="AZ6383"/>
      <c r="BL6383"/>
      <c r="BM6383"/>
      <c r="BZ6383"/>
    </row>
    <row r="6384" spans="51:78" x14ac:dyDescent="0.25">
      <c r="AY6384"/>
      <c r="AZ6384"/>
      <c r="BL6384"/>
      <c r="BM6384"/>
      <c r="BZ6384"/>
    </row>
    <row r="6385" spans="51:78" x14ac:dyDescent="0.25">
      <c r="AY6385"/>
      <c r="AZ6385"/>
      <c r="BL6385"/>
      <c r="BM6385"/>
      <c r="BZ6385"/>
    </row>
    <row r="6386" spans="51:78" x14ac:dyDescent="0.25">
      <c r="AY6386"/>
      <c r="AZ6386"/>
      <c r="BL6386"/>
      <c r="BM6386"/>
      <c r="BZ6386"/>
    </row>
    <row r="6387" spans="51:78" x14ac:dyDescent="0.25">
      <c r="AY6387"/>
      <c r="AZ6387"/>
      <c r="BL6387"/>
      <c r="BM6387"/>
      <c r="BZ6387"/>
    </row>
    <row r="6388" spans="51:78" x14ac:dyDescent="0.25">
      <c r="AY6388"/>
      <c r="AZ6388"/>
      <c r="BL6388"/>
      <c r="BM6388"/>
      <c r="BZ6388"/>
    </row>
    <row r="6389" spans="51:78" x14ac:dyDescent="0.25">
      <c r="AY6389"/>
      <c r="AZ6389"/>
      <c r="BL6389"/>
      <c r="BM6389"/>
      <c r="BZ6389"/>
    </row>
    <row r="6390" spans="51:78" x14ac:dyDescent="0.25">
      <c r="AY6390"/>
      <c r="AZ6390"/>
      <c r="BL6390"/>
      <c r="BM6390"/>
      <c r="BZ6390"/>
    </row>
    <row r="6391" spans="51:78" x14ac:dyDescent="0.25">
      <c r="AY6391"/>
      <c r="AZ6391"/>
      <c r="BL6391"/>
      <c r="BM6391"/>
      <c r="BZ6391"/>
    </row>
    <row r="6392" spans="51:78" x14ac:dyDescent="0.25">
      <c r="AY6392"/>
      <c r="AZ6392"/>
      <c r="BL6392"/>
      <c r="BM6392"/>
      <c r="BZ6392"/>
    </row>
    <row r="6393" spans="51:78" x14ac:dyDescent="0.25">
      <c r="AY6393"/>
      <c r="AZ6393"/>
      <c r="BL6393"/>
      <c r="BM6393"/>
      <c r="BZ6393"/>
    </row>
    <row r="6394" spans="51:78" x14ac:dyDescent="0.25">
      <c r="AY6394"/>
      <c r="AZ6394"/>
      <c r="BL6394"/>
      <c r="BM6394"/>
      <c r="BZ6394"/>
    </row>
    <row r="6395" spans="51:78" x14ac:dyDescent="0.25">
      <c r="AY6395"/>
      <c r="AZ6395"/>
      <c r="BL6395"/>
      <c r="BM6395"/>
      <c r="BZ6395"/>
    </row>
    <row r="6396" spans="51:78" x14ac:dyDescent="0.25">
      <c r="AY6396"/>
      <c r="AZ6396"/>
      <c r="BL6396"/>
      <c r="BM6396"/>
      <c r="BZ6396"/>
    </row>
    <row r="6397" spans="51:78" x14ac:dyDescent="0.25">
      <c r="AY6397"/>
      <c r="AZ6397"/>
      <c r="BL6397"/>
      <c r="BM6397"/>
      <c r="BZ6397"/>
    </row>
    <row r="6398" spans="51:78" x14ac:dyDescent="0.25">
      <c r="AY6398"/>
      <c r="AZ6398"/>
      <c r="BL6398"/>
      <c r="BM6398"/>
      <c r="BZ6398"/>
    </row>
    <row r="6399" spans="51:78" x14ac:dyDescent="0.25">
      <c r="AY6399"/>
      <c r="AZ6399"/>
      <c r="BL6399"/>
      <c r="BM6399"/>
      <c r="BZ6399"/>
    </row>
    <row r="6400" spans="51:78" x14ac:dyDescent="0.25">
      <c r="AY6400"/>
      <c r="AZ6400"/>
      <c r="BL6400"/>
      <c r="BM6400"/>
      <c r="BZ6400"/>
    </row>
    <row r="6401" spans="51:78" x14ac:dyDescent="0.25">
      <c r="AY6401"/>
      <c r="AZ6401"/>
      <c r="BL6401"/>
      <c r="BM6401"/>
      <c r="BZ6401"/>
    </row>
    <row r="6402" spans="51:78" x14ac:dyDescent="0.25">
      <c r="AY6402"/>
      <c r="AZ6402"/>
      <c r="BL6402"/>
      <c r="BM6402"/>
      <c r="BZ6402"/>
    </row>
    <row r="6403" spans="51:78" x14ac:dyDescent="0.25">
      <c r="AY6403"/>
      <c r="AZ6403"/>
      <c r="BL6403"/>
      <c r="BM6403"/>
      <c r="BZ6403"/>
    </row>
    <row r="6404" spans="51:78" x14ac:dyDescent="0.25">
      <c r="AY6404"/>
      <c r="AZ6404"/>
      <c r="BL6404"/>
      <c r="BM6404"/>
      <c r="BZ6404"/>
    </row>
    <row r="6405" spans="51:78" x14ac:dyDescent="0.25">
      <c r="AY6405"/>
      <c r="AZ6405"/>
      <c r="BL6405"/>
      <c r="BM6405"/>
      <c r="BZ6405"/>
    </row>
    <row r="6406" spans="51:78" x14ac:dyDescent="0.25">
      <c r="AY6406"/>
      <c r="AZ6406"/>
      <c r="BL6406"/>
      <c r="BM6406"/>
      <c r="BZ6406"/>
    </row>
    <row r="6407" spans="51:78" x14ac:dyDescent="0.25">
      <c r="AY6407"/>
      <c r="AZ6407"/>
      <c r="BL6407"/>
      <c r="BM6407"/>
      <c r="BZ6407"/>
    </row>
    <row r="6408" spans="51:78" x14ac:dyDescent="0.25">
      <c r="AY6408"/>
      <c r="AZ6408"/>
      <c r="BL6408"/>
      <c r="BM6408"/>
      <c r="BZ6408"/>
    </row>
    <row r="6409" spans="51:78" x14ac:dyDescent="0.25">
      <c r="AY6409"/>
      <c r="AZ6409"/>
      <c r="BL6409"/>
      <c r="BM6409"/>
      <c r="BZ6409"/>
    </row>
    <row r="6410" spans="51:78" x14ac:dyDescent="0.25">
      <c r="AY6410"/>
      <c r="AZ6410"/>
      <c r="BL6410"/>
      <c r="BM6410"/>
      <c r="BZ6410"/>
    </row>
    <row r="6411" spans="51:78" x14ac:dyDescent="0.25">
      <c r="AY6411"/>
      <c r="AZ6411"/>
      <c r="BL6411"/>
      <c r="BM6411"/>
      <c r="BZ6411"/>
    </row>
    <row r="6412" spans="51:78" x14ac:dyDescent="0.25">
      <c r="AY6412"/>
      <c r="AZ6412"/>
      <c r="BL6412"/>
      <c r="BM6412"/>
      <c r="BZ6412"/>
    </row>
    <row r="6413" spans="51:78" x14ac:dyDescent="0.25">
      <c r="AY6413"/>
      <c r="AZ6413"/>
      <c r="BL6413"/>
      <c r="BM6413"/>
      <c r="BZ6413"/>
    </row>
    <row r="6414" spans="51:78" x14ac:dyDescent="0.25">
      <c r="AY6414"/>
      <c r="AZ6414"/>
      <c r="BL6414"/>
      <c r="BM6414"/>
      <c r="BZ6414"/>
    </row>
    <row r="6415" spans="51:78" x14ac:dyDescent="0.25">
      <c r="AY6415"/>
      <c r="AZ6415"/>
      <c r="BL6415"/>
      <c r="BM6415"/>
      <c r="BZ6415"/>
    </row>
    <row r="6416" spans="51:78" x14ac:dyDescent="0.25">
      <c r="AY6416"/>
      <c r="AZ6416"/>
      <c r="BL6416"/>
      <c r="BM6416"/>
      <c r="BZ6416"/>
    </row>
    <row r="6417" spans="51:78" x14ac:dyDescent="0.25">
      <c r="AY6417"/>
      <c r="AZ6417"/>
      <c r="BL6417"/>
      <c r="BM6417"/>
      <c r="BZ6417"/>
    </row>
    <row r="6418" spans="51:78" x14ac:dyDescent="0.25">
      <c r="AY6418"/>
      <c r="AZ6418"/>
      <c r="BL6418"/>
      <c r="BM6418"/>
      <c r="BZ6418"/>
    </row>
    <row r="6419" spans="51:78" x14ac:dyDescent="0.25">
      <c r="AY6419"/>
      <c r="AZ6419"/>
      <c r="BL6419"/>
      <c r="BM6419"/>
      <c r="BZ6419"/>
    </row>
    <row r="6420" spans="51:78" x14ac:dyDescent="0.25">
      <c r="AY6420"/>
      <c r="AZ6420"/>
      <c r="BL6420"/>
      <c r="BM6420"/>
      <c r="BZ6420"/>
    </row>
    <row r="6421" spans="51:78" x14ac:dyDescent="0.25">
      <c r="AY6421"/>
      <c r="AZ6421"/>
      <c r="BL6421"/>
      <c r="BM6421"/>
      <c r="BZ6421"/>
    </row>
    <row r="6422" spans="51:78" x14ac:dyDescent="0.25">
      <c r="AY6422"/>
      <c r="AZ6422"/>
      <c r="BL6422"/>
      <c r="BM6422"/>
      <c r="BZ6422"/>
    </row>
    <row r="6423" spans="51:78" x14ac:dyDescent="0.25">
      <c r="AY6423"/>
      <c r="AZ6423"/>
      <c r="BL6423"/>
      <c r="BM6423"/>
      <c r="BZ6423"/>
    </row>
    <row r="6424" spans="51:78" x14ac:dyDescent="0.25">
      <c r="AY6424"/>
      <c r="AZ6424"/>
      <c r="BL6424"/>
      <c r="BM6424"/>
      <c r="BZ6424"/>
    </row>
    <row r="6425" spans="51:78" x14ac:dyDescent="0.25">
      <c r="AY6425"/>
      <c r="AZ6425"/>
      <c r="BL6425"/>
      <c r="BM6425"/>
      <c r="BZ6425"/>
    </row>
    <row r="6426" spans="51:78" x14ac:dyDescent="0.25">
      <c r="AY6426"/>
      <c r="AZ6426"/>
      <c r="BL6426"/>
      <c r="BM6426"/>
      <c r="BZ6426"/>
    </row>
    <row r="6427" spans="51:78" x14ac:dyDescent="0.25">
      <c r="AY6427"/>
      <c r="AZ6427"/>
      <c r="BL6427"/>
      <c r="BM6427"/>
      <c r="BZ6427"/>
    </row>
    <row r="6428" spans="51:78" x14ac:dyDescent="0.25">
      <c r="AY6428"/>
      <c r="AZ6428"/>
      <c r="BL6428"/>
      <c r="BM6428"/>
      <c r="BZ6428"/>
    </row>
    <row r="6429" spans="51:78" x14ac:dyDescent="0.25">
      <c r="AY6429"/>
      <c r="AZ6429"/>
      <c r="BL6429"/>
      <c r="BM6429"/>
      <c r="BZ6429"/>
    </row>
    <row r="6430" spans="51:78" x14ac:dyDescent="0.25">
      <c r="AY6430"/>
      <c r="AZ6430"/>
      <c r="BL6430"/>
      <c r="BM6430"/>
      <c r="BZ6430"/>
    </row>
    <row r="6431" spans="51:78" x14ac:dyDescent="0.25">
      <c r="AY6431"/>
      <c r="AZ6431"/>
      <c r="BL6431"/>
      <c r="BM6431"/>
      <c r="BZ6431"/>
    </row>
    <row r="6432" spans="51:78" x14ac:dyDescent="0.25">
      <c r="AY6432"/>
      <c r="AZ6432"/>
      <c r="BL6432"/>
      <c r="BM6432"/>
      <c r="BZ6432"/>
    </row>
    <row r="6433" spans="51:78" x14ac:dyDescent="0.25">
      <c r="AY6433"/>
      <c r="AZ6433"/>
      <c r="BL6433"/>
      <c r="BM6433"/>
      <c r="BZ6433"/>
    </row>
    <row r="6434" spans="51:78" x14ac:dyDescent="0.25">
      <c r="AY6434"/>
      <c r="AZ6434"/>
      <c r="BL6434"/>
      <c r="BM6434"/>
      <c r="BZ6434"/>
    </row>
    <row r="6435" spans="51:78" x14ac:dyDescent="0.25">
      <c r="AY6435"/>
      <c r="AZ6435"/>
      <c r="BL6435"/>
      <c r="BM6435"/>
      <c r="BZ6435"/>
    </row>
    <row r="6436" spans="51:78" x14ac:dyDescent="0.25">
      <c r="AY6436"/>
      <c r="AZ6436"/>
      <c r="BL6436"/>
      <c r="BM6436"/>
      <c r="BZ6436"/>
    </row>
    <row r="6437" spans="51:78" x14ac:dyDescent="0.25">
      <c r="AY6437"/>
      <c r="AZ6437"/>
      <c r="BL6437"/>
      <c r="BM6437"/>
      <c r="BZ6437"/>
    </row>
    <row r="6438" spans="51:78" x14ac:dyDescent="0.25">
      <c r="AY6438"/>
      <c r="AZ6438"/>
      <c r="BL6438"/>
      <c r="BM6438"/>
      <c r="BZ6438"/>
    </row>
    <row r="6439" spans="51:78" x14ac:dyDescent="0.25">
      <c r="AY6439"/>
      <c r="AZ6439"/>
      <c r="BL6439"/>
      <c r="BM6439"/>
      <c r="BZ6439"/>
    </row>
    <row r="6440" spans="51:78" x14ac:dyDescent="0.25">
      <c r="AY6440"/>
      <c r="AZ6440"/>
      <c r="BL6440"/>
      <c r="BM6440"/>
      <c r="BZ6440"/>
    </row>
    <row r="6441" spans="51:78" x14ac:dyDescent="0.25">
      <c r="AY6441"/>
      <c r="AZ6441"/>
      <c r="BL6441"/>
      <c r="BM6441"/>
      <c r="BZ6441"/>
    </row>
    <row r="6442" spans="51:78" x14ac:dyDescent="0.25">
      <c r="AY6442"/>
      <c r="AZ6442"/>
      <c r="BL6442"/>
      <c r="BM6442"/>
      <c r="BZ6442"/>
    </row>
    <row r="6443" spans="51:78" x14ac:dyDescent="0.25">
      <c r="AY6443"/>
      <c r="AZ6443"/>
      <c r="BL6443"/>
      <c r="BM6443"/>
      <c r="BZ6443"/>
    </row>
    <row r="6444" spans="51:78" x14ac:dyDescent="0.25">
      <c r="AY6444"/>
      <c r="AZ6444"/>
      <c r="BL6444"/>
      <c r="BM6444"/>
      <c r="BZ6444"/>
    </row>
    <row r="6445" spans="51:78" x14ac:dyDescent="0.25">
      <c r="AY6445"/>
      <c r="AZ6445"/>
      <c r="BL6445"/>
      <c r="BM6445"/>
      <c r="BZ6445"/>
    </row>
    <row r="6446" spans="51:78" x14ac:dyDescent="0.25">
      <c r="AY6446"/>
      <c r="AZ6446"/>
      <c r="BL6446"/>
      <c r="BM6446"/>
      <c r="BZ6446"/>
    </row>
    <row r="6447" spans="51:78" x14ac:dyDescent="0.25">
      <c r="AY6447"/>
      <c r="AZ6447"/>
      <c r="BL6447"/>
      <c r="BM6447"/>
      <c r="BZ6447"/>
    </row>
    <row r="6448" spans="51:78" x14ac:dyDescent="0.25">
      <c r="AY6448"/>
      <c r="AZ6448"/>
      <c r="BL6448"/>
      <c r="BM6448"/>
      <c r="BZ6448"/>
    </row>
    <row r="6449" spans="51:78" x14ac:dyDescent="0.25">
      <c r="AY6449"/>
      <c r="AZ6449"/>
      <c r="BL6449"/>
      <c r="BM6449"/>
      <c r="BZ6449"/>
    </row>
    <row r="6450" spans="51:78" x14ac:dyDescent="0.25">
      <c r="AY6450"/>
      <c r="AZ6450"/>
      <c r="BL6450"/>
      <c r="BM6450"/>
      <c r="BZ6450"/>
    </row>
    <row r="6451" spans="51:78" x14ac:dyDescent="0.25">
      <c r="BL6451"/>
      <c r="BM6451"/>
      <c r="BZ6451"/>
    </row>
  </sheetData>
  <sortState ref="BN2:BN6453">
    <sortCondition ref="BN3"/>
  </sortState>
  <mergeCells count="3">
    <mergeCell ref="BG1:BH1"/>
    <mergeCell ref="BP1:BQ1"/>
    <mergeCell ref="BZ1:C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S399"/>
  <sheetViews>
    <sheetView showGridLines="0" tabSelected="1" zoomScale="90" zoomScaleNormal="90" zoomScaleSheetLayoutView="85" workbookViewId="0">
      <selection activeCell="B2" sqref="B2:F2"/>
    </sheetView>
  </sheetViews>
  <sheetFormatPr defaultColWidth="8.7109375" defaultRowHeight="12.75" x14ac:dyDescent="0.2"/>
  <cols>
    <col min="1" max="1" width="35.85546875" style="1" customWidth="1"/>
    <col min="2" max="2" width="21" style="1" customWidth="1"/>
    <col min="3" max="3" width="16" style="1" customWidth="1"/>
    <col min="4" max="4" width="13.7109375" style="1" customWidth="1"/>
    <col min="5" max="5" width="0.140625" style="1" hidden="1" customWidth="1"/>
    <col min="6" max="6" width="13" style="1" customWidth="1"/>
    <col min="7" max="7" width="13.85546875" style="1" customWidth="1"/>
    <col min="8" max="8" width="0.140625" style="1" hidden="1" customWidth="1"/>
    <col min="9" max="9" width="11.85546875" style="1" customWidth="1"/>
    <col min="10" max="10" width="15" style="1" customWidth="1"/>
    <col min="11" max="11" width="1.42578125" style="1" hidden="1" customWidth="1"/>
    <col min="12" max="12" width="12.42578125" style="1" customWidth="1"/>
    <col min="13" max="14" width="1.140625" style="1" hidden="1" customWidth="1"/>
    <col min="15" max="15" width="21.28515625" style="1" customWidth="1"/>
    <col min="16" max="16" width="8.5703125" style="1" customWidth="1"/>
    <col min="17" max="17" width="0.7109375" style="1" hidden="1" customWidth="1"/>
    <col min="18" max="18" width="12.140625" style="1" customWidth="1"/>
    <col min="19" max="16384" width="8.7109375" style="1"/>
  </cols>
  <sheetData>
    <row r="1" spans="1:18" ht="31.5" customHeight="1" x14ac:dyDescent="0.35">
      <c r="A1" s="51" t="s">
        <v>468</v>
      </c>
      <c r="I1" s="30" t="s">
        <v>467</v>
      </c>
      <c r="J1" s="729"/>
      <c r="K1" s="729"/>
      <c r="L1" s="729"/>
      <c r="M1" s="729"/>
      <c r="N1" s="729"/>
      <c r="O1" s="729"/>
      <c r="P1" s="729"/>
      <c r="Q1" s="302"/>
    </row>
    <row r="2" spans="1:18" ht="25.5" customHeight="1" x14ac:dyDescent="0.25">
      <c r="A2" s="1" t="s">
        <v>466</v>
      </c>
      <c r="B2" s="718"/>
      <c r="C2" s="718"/>
      <c r="D2" s="718"/>
      <c r="E2" s="718"/>
      <c r="F2" s="718"/>
      <c r="G2" s="603" t="s">
        <v>465</v>
      </c>
      <c r="H2" s="603"/>
      <c r="I2" s="603"/>
      <c r="J2" s="730"/>
      <c r="K2" s="730"/>
      <c r="L2" s="730"/>
      <c r="M2" s="730"/>
      <c r="N2" s="730"/>
      <c r="O2" s="730"/>
      <c r="P2" s="730"/>
      <c r="Q2" s="376"/>
      <c r="R2" s="375"/>
    </row>
    <row r="3" spans="1:18" ht="24.75" customHeight="1" x14ac:dyDescent="0.35">
      <c r="A3" s="1" t="s">
        <v>464</v>
      </c>
      <c r="B3" s="589"/>
      <c r="C3" s="589"/>
      <c r="D3" s="589"/>
      <c r="E3" s="589"/>
      <c r="F3" s="589"/>
      <c r="I3" s="30" t="s">
        <v>463</v>
      </c>
      <c r="J3" s="731"/>
      <c r="K3" s="589"/>
      <c r="L3" s="589"/>
      <c r="M3" s="589"/>
      <c r="N3" s="589"/>
      <c r="O3" s="589"/>
      <c r="P3" s="589"/>
      <c r="Q3" s="41"/>
      <c r="R3" s="375"/>
    </row>
    <row r="4" spans="1:18" ht="24.75" customHeight="1" x14ac:dyDescent="0.25">
      <c r="A4" s="79" t="s">
        <v>462</v>
      </c>
      <c r="B4" s="509"/>
      <c r="C4" s="509"/>
      <c r="D4" s="509"/>
      <c r="E4" s="509"/>
      <c r="F4" s="509"/>
      <c r="I4" s="30" t="s">
        <v>461</v>
      </c>
      <c r="J4" s="589"/>
      <c r="K4" s="589"/>
      <c r="L4" s="589"/>
      <c r="M4" s="589"/>
      <c r="N4" s="589"/>
      <c r="O4" s="589"/>
      <c r="P4" s="589"/>
      <c r="Q4" s="41"/>
      <c r="R4" s="375"/>
    </row>
    <row r="5" spans="1:18" ht="21.75" customHeight="1" x14ac:dyDescent="0.25">
      <c r="A5" s="1" t="s">
        <v>460</v>
      </c>
      <c r="C5" s="589"/>
      <c r="D5" s="589"/>
      <c r="E5" s="37"/>
      <c r="F5" s="61"/>
      <c r="G5" s="737" t="s">
        <v>459</v>
      </c>
      <c r="H5" s="737"/>
      <c r="I5" s="737"/>
      <c r="J5" s="737"/>
      <c r="K5" s="737"/>
      <c r="L5" s="737"/>
      <c r="M5" s="360"/>
      <c r="N5" s="360"/>
      <c r="O5" s="601"/>
      <c r="P5" s="601"/>
      <c r="Q5" s="37"/>
    </row>
    <row r="6" spans="1:18" ht="26.25" customHeight="1" x14ac:dyDescent="0.25">
      <c r="A6" s="1" t="s">
        <v>458</v>
      </c>
      <c r="C6" s="589"/>
      <c r="D6" s="589"/>
      <c r="E6" s="37"/>
      <c r="I6" s="30" t="s">
        <v>457</v>
      </c>
      <c r="J6" s="730"/>
      <c r="K6" s="730"/>
      <c r="L6" s="730"/>
      <c r="M6" s="730"/>
      <c r="N6" s="730"/>
      <c r="O6" s="730"/>
      <c r="P6" s="730"/>
      <c r="Q6" s="37"/>
    </row>
    <row r="7" spans="1:18" ht="21.75" customHeight="1" thickBot="1" x14ac:dyDescent="0.3">
      <c r="A7" s="53"/>
      <c r="B7" s="53"/>
      <c r="C7" s="53"/>
      <c r="D7" s="53"/>
      <c r="E7" s="53"/>
      <c r="F7" s="53"/>
      <c r="G7" s="53"/>
      <c r="H7" s="53"/>
      <c r="I7" s="53"/>
      <c r="J7" s="374"/>
      <c r="K7" s="374"/>
      <c r="L7" s="374"/>
      <c r="M7" s="374"/>
      <c r="N7" s="374"/>
      <c r="O7" s="374"/>
      <c r="P7" s="374"/>
      <c r="Q7" s="374"/>
      <c r="R7" s="374"/>
    </row>
    <row r="8" spans="1:18" ht="36" customHeight="1" thickBot="1" x14ac:dyDescent="0.4">
      <c r="A8" s="373" t="s">
        <v>456</v>
      </c>
      <c r="B8" s="372"/>
      <c r="C8" s="372"/>
      <c r="D8" s="372"/>
      <c r="E8" s="372"/>
      <c r="F8" s="372"/>
      <c r="G8" s="372"/>
      <c r="H8" s="372"/>
      <c r="I8" s="372"/>
      <c r="J8" s="372"/>
      <c r="K8" s="372"/>
      <c r="L8" s="372"/>
      <c r="M8" s="372"/>
      <c r="N8" s="372"/>
      <c r="O8" s="372"/>
      <c r="P8" s="372"/>
      <c r="Q8" s="372"/>
      <c r="R8" s="372"/>
    </row>
    <row r="9" spans="1:18" ht="36" customHeight="1" x14ac:dyDescent="0.3">
      <c r="A9" s="138" t="s">
        <v>455</v>
      </c>
      <c r="B9" s="732"/>
      <c r="C9" s="732"/>
      <c r="D9" s="732"/>
      <c r="E9" s="732"/>
      <c r="F9" s="732"/>
      <c r="G9" s="733" t="s">
        <v>454</v>
      </c>
      <c r="H9" s="733"/>
      <c r="I9" s="733"/>
      <c r="J9" s="734"/>
      <c r="K9" s="734"/>
      <c r="L9" s="734"/>
      <c r="M9" s="734"/>
      <c r="N9" s="734"/>
      <c r="O9" s="734"/>
      <c r="P9" s="734"/>
      <c r="Q9" s="302"/>
    </row>
    <row r="10" spans="1:18" ht="24.75" customHeight="1" x14ac:dyDescent="0.25">
      <c r="A10" s="1" t="s">
        <v>453</v>
      </c>
      <c r="B10" s="735"/>
      <c r="C10" s="735"/>
      <c r="D10" s="735"/>
      <c r="E10" s="735"/>
      <c r="F10" s="735"/>
      <c r="G10" s="30" t="s">
        <v>452</v>
      </c>
      <c r="H10" s="30"/>
      <c r="I10" s="30"/>
      <c r="J10" s="589"/>
      <c r="K10" s="589"/>
      <c r="L10" s="589"/>
      <c r="M10" s="589"/>
      <c r="N10" s="589"/>
      <c r="O10" s="589"/>
      <c r="P10" s="589"/>
      <c r="Q10" s="37"/>
      <c r="R10" s="41"/>
    </row>
    <row r="11" spans="1:18" ht="21.75" customHeight="1" x14ac:dyDescent="0.25">
      <c r="A11" s="1" t="s">
        <v>450</v>
      </c>
      <c r="B11" s="735"/>
      <c r="C11" s="735"/>
      <c r="D11" s="735"/>
      <c r="E11" s="735"/>
      <c r="F11" s="735"/>
      <c r="G11" s="30" t="s">
        <v>3105</v>
      </c>
      <c r="H11" s="30"/>
      <c r="I11" s="30"/>
      <c r="J11" s="589"/>
      <c r="K11" s="589"/>
      <c r="L11" s="589"/>
      <c r="M11" s="589"/>
      <c r="N11" s="589"/>
      <c r="O11" s="589"/>
      <c r="P11" s="589"/>
      <c r="Q11" s="37"/>
      <c r="R11" s="41"/>
    </row>
    <row r="12" spans="1:18" ht="22.5" customHeight="1" x14ac:dyDescent="0.25">
      <c r="A12" s="79" t="s">
        <v>449</v>
      </c>
      <c r="B12" s="58"/>
      <c r="C12" s="37"/>
      <c r="D12" s="37"/>
      <c r="E12" s="37"/>
      <c r="F12" s="37"/>
      <c r="I12" s="30" t="s">
        <v>448</v>
      </c>
      <c r="J12" s="371">
        <f ca="1">YEAR(TODAY())-B12</f>
        <v>2020</v>
      </c>
      <c r="K12" s="363"/>
      <c r="P12" s="41"/>
      <c r="Q12" s="41"/>
      <c r="R12" s="41"/>
    </row>
    <row r="13" spans="1:18" ht="22.5" customHeight="1" x14ac:dyDescent="0.25">
      <c r="A13" s="79" t="s">
        <v>447</v>
      </c>
      <c r="B13" s="505"/>
      <c r="C13" s="37"/>
      <c r="D13" s="37"/>
      <c r="E13" s="37"/>
      <c r="F13" s="37"/>
      <c r="I13" s="30" t="s">
        <v>446</v>
      </c>
      <c r="J13" s="371">
        <f ca="1">YEAR(TODAY())-B13</f>
        <v>2020</v>
      </c>
      <c r="K13" s="363"/>
      <c r="P13" s="41"/>
      <c r="Q13" s="41"/>
      <c r="R13" s="41"/>
    </row>
    <row r="14" spans="1:18" ht="11.85" customHeight="1" x14ac:dyDescent="0.25">
      <c r="A14" s="79"/>
      <c r="B14" s="370"/>
      <c r="C14" s="37"/>
      <c r="D14" s="37"/>
      <c r="E14" s="37"/>
      <c r="F14" s="37"/>
      <c r="I14" s="30"/>
      <c r="J14" s="363"/>
      <c r="K14" s="363"/>
      <c r="P14" s="41"/>
      <c r="Q14" s="41"/>
      <c r="R14" s="41"/>
    </row>
    <row r="15" spans="1:18" ht="24.4" customHeight="1" x14ac:dyDescent="0.3">
      <c r="A15" s="369" t="s">
        <v>445</v>
      </c>
      <c r="B15" s="718"/>
      <c r="C15" s="718"/>
      <c r="D15" s="718"/>
      <c r="E15" s="368"/>
      <c r="G15" s="30"/>
      <c r="H15" s="30"/>
      <c r="I15" s="131" t="s">
        <v>443</v>
      </c>
      <c r="J15" s="30"/>
      <c r="K15" s="30"/>
      <c r="L15" s="718"/>
      <c r="M15" s="718"/>
      <c r="N15" s="718"/>
      <c r="O15" s="718"/>
      <c r="P15" s="718"/>
      <c r="Q15" s="37"/>
      <c r="R15" s="52"/>
    </row>
    <row r="16" spans="1:18" ht="22.5" customHeight="1" x14ac:dyDescent="0.3">
      <c r="A16" s="369" t="s">
        <v>442</v>
      </c>
      <c r="B16" s="718"/>
      <c r="C16" s="718"/>
      <c r="D16" s="718"/>
      <c r="E16" s="368"/>
      <c r="I16" s="30"/>
      <c r="J16" s="363"/>
      <c r="K16" s="363"/>
      <c r="P16" s="41"/>
      <c r="Q16" s="41"/>
      <c r="R16" s="41"/>
    </row>
    <row r="17" spans="1:18" ht="22.5" customHeight="1" x14ac:dyDescent="0.25">
      <c r="A17" s="79"/>
      <c r="B17" s="37"/>
      <c r="C17" s="37"/>
      <c r="D17" s="37"/>
      <c r="E17" s="37"/>
      <c r="F17" s="37"/>
      <c r="I17" s="30"/>
      <c r="J17" s="363"/>
      <c r="K17" s="363"/>
      <c r="P17" s="41"/>
      <c r="Q17" s="41"/>
      <c r="R17" s="41"/>
    </row>
    <row r="18" spans="1:18" ht="22.5" customHeight="1" x14ac:dyDescent="0.25">
      <c r="A18" s="79" t="s">
        <v>440</v>
      </c>
      <c r="B18" s="736"/>
      <c r="C18" s="736"/>
      <c r="D18" s="37" t="s">
        <v>439</v>
      </c>
      <c r="E18" s="37"/>
      <c r="F18" s="502"/>
      <c r="G18" s="533"/>
      <c r="H18" s="367"/>
      <c r="I18" s="534"/>
      <c r="J18" s="363" t="s">
        <v>438</v>
      </c>
      <c r="K18" s="363"/>
      <c r="L18" s="441"/>
      <c r="M18" s="367"/>
      <c r="N18" s="367"/>
      <c r="O18" s="367"/>
      <c r="P18" s="41"/>
      <c r="Q18" s="41"/>
      <c r="R18" s="41"/>
    </row>
    <row r="19" spans="1:18" ht="22.5" customHeight="1" x14ac:dyDescent="0.25">
      <c r="A19" s="79"/>
      <c r="B19" s="37"/>
      <c r="C19" s="37"/>
      <c r="D19" s="37"/>
      <c r="E19" s="37"/>
      <c r="F19" s="37"/>
      <c r="I19" s="30"/>
      <c r="J19" s="363"/>
      <c r="K19" s="363"/>
      <c r="P19" s="41"/>
      <c r="Q19" s="41"/>
      <c r="R19" s="41"/>
    </row>
    <row r="20" spans="1:18" ht="30.4" customHeight="1" x14ac:dyDescent="0.25">
      <c r="A20" s="79" t="s">
        <v>437</v>
      </c>
      <c r="B20" s="37"/>
      <c r="C20" s="460"/>
      <c r="D20" s="37"/>
      <c r="E20" s="37"/>
      <c r="F20" s="37"/>
      <c r="I20" s="30" t="s">
        <v>436</v>
      </c>
      <c r="J20" s="521"/>
      <c r="K20" s="363"/>
      <c r="L20" s="1" t="e">
        <v>#N/A</v>
      </c>
      <c r="P20" s="41"/>
      <c r="Q20" s="41"/>
      <c r="R20" s="41"/>
    </row>
    <row r="21" spans="1:18" ht="30.4" customHeight="1" x14ac:dyDescent="0.25">
      <c r="A21" s="79"/>
      <c r="B21" s="37"/>
      <c r="C21" s="37"/>
      <c r="D21" s="37"/>
      <c r="E21" s="37"/>
      <c r="F21" s="37"/>
      <c r="I21" s="30" t="s">
        <v>435</v>
      </c>
      <c r="J21" s="366"/>
      <c r="K21" s="363"/>
      <c r="L21" s="1" t="e">
        <v>#N/A</v>
      </c>
      <c r="P21" s="41"/>
      <c r="Q21" s="41"/>
      <c r="R21" s="41"/>
    </row>
    <row r="22" spans="1:18" ht="36.75" customHeight="1" x14ac:dyDescent="0.25">
      <c r="A22" s="79"/>
      <c r="B22" s="37"/>
      <c r="C22" s="37"/>
      <c r="D22" s="37"/>
      <c r="E22" s="37"/>
      <c r="F22" s="37"/>
      <c r="I22" s="30"/>
      <c r="J22" s="363"/>
      <c r="K22" s="363"/>
      <c r="P22" s="41"/>
      <c r="Q22" s="41"/>
      <c r="R22" s="41"/>
    </row>
    <row r="23" spans="1:18" ht="36" customHeight="1" x14ac:dyDescent="0.25">
      <c r="A23" s="365" t="s">
        <v>434</v>
      </c>
      <c r="B23" s="365"/>
      <c r="C23" s="744"/>
      <c r="D23" s="744"/>
      <c r="E23" s="744"/>
      <c r="F23" s="744"/>
      <c r="I23" s="45" t="s">
        <v>432</v>
      </c>
      <c r="J23" s="716"/>
      <c r="K23" s="716"/>
      <c r="L23" s="716"/>
      <c r="M23" s="716"/>
      <c r="N23" s="716"/>
      <c r="O23" s="716"/>
      <c r="P23" s="716"/>
      <c r="Q23" s="37"/>
    </row>
    <row r="24" spans="1:18" ht="22.5" customHeight="1" x14ac:dyDescent="0.25">
      <c r="A24" s="79"/>
      <c r="B24" s="37"/>
      <c r="C24" s="37"/>
      <c r="D24" s="37"/>
      <c r="E24" s="37"/>
      <c r="F24" s="37"/>
      <c r="I24" s="30"/>
      <c r="J24" s="363"/>
      <c r="K24" s="363"/>
      <c r="P24" s="41"/>
      <c r="Q24" s="41"/>
      <c r="R24" s="41"/>
    </row>
    <row r="25" spans="1:18" ht="31.5" customHeight="1" x14ac:dyDescent="0.25">
      <c r="A25" s="1" t="s">
        <v>431</v>
      </c>
      <c r="B25" s="101"/>
      <c r="C25" s="588"/>
      <c r="D25" s="588"/>
      <c r="E25" s="588"/>
      <c r="F25" s="588"/>
      <c r="G25" s="298"/>
      <c r="H25" s="298"/>
      <c r="I25" s="1" t="s">
        <v>430</v>
      </c>
      <c r="J25" s="101"/>
      <c r="K25" s="101"/>
      <c r="L25" s="588"/>
      <c r="M25" s="588"/>
      <c r="N25" s="588"/>
      <c r="O25" s="588"/>
      <c r="P25" s="588"/>
      <c r="Q25" s="364"/>
    </row>
    <row r="26" spans="1:18" ht="18.75" customHeight="1" x14ac:dyDescent="0.25">
      <c r="A26" s="1" t="s">
        <v>429</v>
      </c>
      <c r="B26" s="362"/>
      <c r="C26" s="589"/>
      <c r="D26" s="589"/>
      <c r="E26" s="589"/>
      <c r="F26" s="589"/>
      <c r="G26" s="360"/>
      <c r="H26" s="360"/>
      <c r="I26" s="1" t="s">
        <v>428</v>
      </c>
      <c r="J26" s="362"/>
      <c r="K26" s="362"/>
      <c r="L26" s="589"/>
      <c r="M26" s="589"/>
      <c r="N26" s="589"/>
      <c r="O26" s="589"/>
      <c r="P26" s="589"/>
      <c r="Q26" s="37"/>
      <c r="R26" s="359"/>
    </row>
    <row r="27" spans="1:18" ht="18.75" customHeight="1" x14ac:dyDescent="0.25">
      <c r="A27" s="1" t="s">
        <v>427</v>
      </c>
      <c r="B27" s="362"/>
      <c r="C27" s="589"/>
      <c r="D27" s="589"/>
      <c r="E27" s="589"/>
      <c r="F27" s="589"/>
      <c r="G27" s="360"/>
      <c r="H27" s="360"/>
      <c r="I27" s="1" t="s">
        <v>426</v>
      </c>
      <c r="J27" s="362"/>
      <c r="K27" s="362"/>
      <c r="L27" s="589"/>
      <c r="M27" s="589"/>
      <c r="N27" s="589"/>
      <c r="O27" s="589"/>
      <c r="P27" s="589"/>
      <c r="Q27" s="37"/>
      <c r="R27" s="359"/>
    </row>
    <row r="28" spans="1:18" ht="18.75" customHeight="1" x14ac:dyDescent="0.25">
      <c r="A28" s="1" t="s">
        <v>425</v>
      </c>
      <c r="B28" s="362"/>
      <c r="C28" s="590"/>
      <c r="D28" s="590"/>
      <c r="E28" s="590"/>
      <c r="F28" s="590"/>
      <c r="G28" s="360"/>
      <c r="H28" s="360"/>
      <c r="I28" s="1" t="s">
        <v>424</v>
      </c>
      <c r="J28" s="362"/>
      <c r="K28" s="362"/>
      <c r="L28" s="590"/>
      <c r="M28" s="590"/>
      <c r="N28" s="590"/>
      <c r="O28" s="590"/>
      <c r="P28" s="590"/>
      <c r="Q28" s="363"/>
      <c r="R28" s="359"/>
    </row>
    <row r="29" spans="1:18" ht="18.75" customHeight="1" x14ac:dyDescent="0.3">
      <c r="B29" s="362"/>
      <c r="C29" s="362"/>
      <c r="D29" s="362"/>
      <c r="E29" s="362"/>
      <c r="F29" s="361"/>
      <c r="G29" s="360"/>
      <c r="H29" s="360"/>
      <c r="I29" s="138"/>
      <c r="J29" s="359"/>
      <c r="K29" s="359"/>
      <c r="L29" s="359"/>
      <c r="M29" s="359"/>
      <c r="N29" s="359"/>
      <c r="O29" s="359"/>
      <c r="P29" s="359"/>
      <c r="Q29" s="359"/>
      <c r="R29" s="359"/>
    </row>
    <row r="30" spans="1:18" ht="18.75" customHeight="1" x14ac:dyDescent="0.3">
      <c r="A30" s="1" t="s">
        <v>423</v>
      </c>
      <c r="B30" s="362"/>
      <c r="C30" s="718"/>
      <c r="D30" s="718"/>
      <c r="E30" s="37"/>
      <c r="F30" s="361"/>
      <c r="G30" s="360"/>
      <c r="H30" s="360"/>
      <c r="I30" s="138"/>
      <c r="R30" s="359"/>
    </row>
    <row r="31" spans="1:18" ht="18.75" customHeight="1" x14ac:dyDescent="0.25">
      <c r="A31" s="357"/>
      <c r="B31" s="357"/>
      <c r="C31" s="357"/>
      <c r="D31" s="357"/>
      <c r="E31" s="357"/>
      <c r="F31" s="357"/>
      <c r="P31" s="95"/>
      <c r="Q31" s="95"/>
      <c r="R31" s="356"/>
    </row>
    <row r="32" spans="1:18" ht="34.5" customHeight="1" x14ac:dyDescent="0.25">
      <c r="A32" s="1" t="s">
        <v>422</v>
      </c>
      <c r="C32" s="718"/>
      <c r="D32" s="718"/>
      <c r="E32" s="41"/>
      <c r="F32" s="357"/>
      <c r="J32" s="719" t="s">
        <v>421</v>
      </c>
      <c r="K32" s="719"/>
      <c r="L32" s="719"/>
      <c r="M32" s="358"/>
      <c r="N32" s="358"/>
      <c r="O32" s="549"/>
      <c r="P32" s="95"/>
      <c r="Q32" s="95"/>
      <c r="R32" s="356"/>
    </row>
    <row r="33" spans="1:18" ht="18.75" customHeight="1" x14ac:dyDescent="0.25">
      <c r="D33" s="357"/>
      <c r="E33" s="357"/>
      <c r="F33" s="357"/>
      <c r="P33" s="95"/>
      <c r="Q33" s="95"/>
      <c r="R33" s="356"/>
    </row>
    <row r="34" spans="1:18" ht="18.75" customHeight="1" x14ac:dyDescent="0.25">
      <c r="I34" s="95"/>
      <c r="J34" s="95"/>
      <c r="K34" s="95"/>
      <c r="L34" s="95"/>
      <c r="M34" s="95"/>
      <c r="N34" s="95"/>
      <c r="O34" s="95"/>
      <c r="P34" s="95"/>
      <c r="Q34" s="95"/>
      <c r="R34" s="356"/>
    </row>
    <row r="35" spans="1:18" ht="24" customHeight="1" x14ac:dyDescent="0.3">
      <c r="A35" s="138" t="s">
        <v>420</v>
      </c>
    </row>
    <row r="36" spans="1:18" ht="24" customHeight="1" x14ac:dyDescent="0.25">
      <c r="A36" s="30" t="s">
        <v>419</v>
      </c>
      <c r="B36" s="30"/>
      <c r="C36" s="523"/>
      <c r="D36" s="523"/>
      <c r="E36" s="344"/>
      <c r="F36" s="523"/>
      <c r="G36" s="30" t="s">
        <v>418</v>
      </c>
      <c r="H36" s="30"/>
      <c r="I36" s="523"/>
      <c r="J36" s="523"/>
      <c r="K36" s="355"/>
      <c r="L36" s="347" t="s">
        <v>412</v>
      </c>
      <c r="M36" s="347"/>
      <c r="N36" s="347"/>
      <c r="O36" s="522"/>
      <c r="P36" s="522"/>
      <c r="Q36" s="354"/>
      <c r="R36" s="96"/>
    </row>
    <row r="37" spans="1:18" ht="17.25" customHeight="1" x14ac:dyDescent="0.25">
      <c r="A37" s="30" t="s">
        <v>417</v>
      </c>
      <c r="B37" s="30"/>
      <c r="C37" s="350"/>
      <c r="D37" s="350"/>
      <c r="E37" s="350"/>
      <c r="F37" s="350"/>
      <c r="G37" s="30" t="s">
        <v>413</v>
      </c>
      <c r="H37" s="30"/>
      <c r="I37" s="30"/>
      <c r="J37" s="349"/>
      <c r="K37" s="353"/>
      <c r="L37" s="347" t="s">
        <v>412</v>
      </c>
      <c r="M37" s="347"/>
      <c r="N37" s="347"/>
      <c r="O37" s="352"/>
      <c r="P37" s="352"/>
      <c r="Q37" s="351"/>
      <c r="R37" s="96"/>
    </row>
    <row r="38" spans="1:18" ht="17.25" customHeight="1" x14ac:dyDescent="0.25">
      <c r="A38" s="30" t="s">
        <v>416</v>
      </c>
      <c r="B38" s="30"/>
      <c r="C38" s="350"/>
      <c r="D38" s="350"/>
      <c r="E38" s="350"/>
      <c r="F38" s="350"/>
      <c r="G38" s="30" t="s">
        <v>413</v>
      </c>
      <c r="H38" s="30"/>
      <c r="I38" s="30"/>
      <c r="J38" s="349"/>
      <c r="K38" s="348"/>
      <c r="L38" s="347" t="s">
        <v>412</v>
      </c>
      <c r="M38" s="347"/>
      <c r="N38" s="347"/>
      <c r="O38" s="346"/>
      <c r="P38" s="346"/>
      <c r="Q38" s="345"/>
      <c r="R38" s="96"/>
    </row>
    <row r="39" spans="1:18" ht="17.25" customHeight="1" x14ac:dyDescent="0.25">
      <c r="A39" s="30" t="s">
        <v>415</v>
      </c>
      <c r="B39" s="30"/>
      <c r="C39" s="350"/>
      <c r="D39" s="350"/>
      <c r="E39" s="350"/>
      <c r="F39" s="350"/>
      <c r="G39" s="30" t="s">
        <v>413</v>
      </c>
      <c r="H39" s="30"/>
      <c r="I39" s="30"/>
      <c r="J39" s="349"/>
      <c r="K39" s="348"/>
      <c r="L39" s="347" t="s">
        <v>412</v>
      </c>
      <c r="M39" s="347"/>
      <c r="N39" s="347"/>
      <c r="O39" s="346"/>
      <c r="P39" s="346"/>
      <c r="Q39" s="345"/>
      <c r="R39" s="96"/>
    </row>
    <row r="40" spans="1:18" ht="17.25" customHeight="1" x14ac:dyDescent="0.25">
      <c r="A40" s="30" t="s">
        <v>414</v>
      </c>
      <c r="B40" s="30"/>
      <c r="C40" s="350"/>
      <c r="D40" s="350"/>
      <c r="E40" s="350"/>
      <c r="F40" s="350"/>
      <c r="G40" s="30" t="s">
        <v>413</v>
      </c>
      <c r="H40" s="30"/>
      <c r="I40" s="30"/>
      <c r="J40" s="349"/>
      <c r="K40" s="348"/>
      <c r="L40" s="347" t="s">
        <v>412</v>
      </c>
      <c r="M40" s="347"/>
      <c r="N40" s="347"/>
      <c r="O40" s="346"/>
      <c r="P40" s="346"/>
      <c r="Q40" s="345"/>
      <c r="R40" s="96"/>
    </row>
    <row r="41" spans="1:18" ht="22.5" customHeight="1" x14ac:dyDescent="0.3">
      <c r="A41" s="138" t="s">
        <v>411</v>
      </c>
    </row>
    <row r="42" spans="1:18" ht="18.75" customHeight="1" x14ac:dyDescent="0.25">
      <c r="A42" s="30" t="s">
        <v>410</v>
      </c>
      <c r="B42" s="531"/>
      <c r="C42" s="531"/>
      <c r="D42" s="298"/>
      <c r="E42" s="298"/>
      <c r="F42" s="298"/>
      <c r="I42" s="30" t="s">
        <v>409</v>
      </c>
      <c r="J42" s="718"/>
      <c r="K42" s="718"/>
      <c r="L42" s="718"/>
      <c r="M42" s="718"/>
      <c r="N42" s="718"/>
      <c r="O42" s="718"/>
      <c r="P42" s="718"/>
      <c r="Q42" s="343"/>
    </row>
    <row r="43" spans="1:18" ht="18.75" customHeight="1" x14ac:dyDescent="0.25">
      <c r="A43" s="30" t="s">
        <v>408</v>
      </c>
      <c r="B43" s="532"/>
      <c r="C43" s="532"/>
      <c r="D43" s="298"/>
      <c r="E43" s="298"/>
      <c r="F43" s="298"/>
      <c r="I43" s="30" t="s">
        <v>407</v>
      </c>
      <c r="J43" s="589"/>
      <c r="K43" s="589"/>
      <c r="L43" s="589"/>
      <c r="M43" s="343"/>
      <c r="N43" s="343"/>
      <c r="O43" s="342"/>
      <c r="P43" s="41"/>
      <c r="Q43" s="41"/>
      <c r="R43" s="41"/>
    </row>
    <row r="44" spans="1:18" ht="17.25" customHeight="1" x14ac:dyDescent="0.25">
      <c r="A44" s="30" t="s">
        <v>406</v>
      </c>
      <c r="B44" s="532"/>
      <c r="C44" s="532"/>
      <c r="D44" s="298"/>
      <c r="E44" s="298"/>
      <c r="F44" s="298"/>
    </row>
    <row r="45" spans="1:18" ht="17.25" customHeight="1" x14ac:dyDescent="0.25">
      <c r="A45" s="30"/>
      <c r="B45" s="298"/>
      <c r="C45" s="298"/>
      <c r="D45" s="298"/>
      <c r="E45" s="298"/>
      <c r="F45" s="298"/>
    </row>
    <row r="46" spans="1:18" ht="17.25" customHeight="1" x14ac:dyDescent="0.25">
      <c r="A46" s="1" t="s">
        <v>405</v>
      </c>
      <c r="B46" s="298"/>
      <c r="C46" s="298"/>
      <c r="D46" s="298"/>
      <c r="E46" s="298"/>
      <c r="F46" s="738"/>
      <c r="G46" s="738"/>
      <c r="H46" s="738"/>
      <c r="I46" s="738"/>
      <c r="J46" s="738"/>
      <c r="K46" s="738"/>
      <c r="L46" s="738"/>
      <c r="M46" s="738"/>
      <c r="N46" s="738"/>
      <c r="O46" s="738"/>
    </row>
    <row r="47" spans="1:18" ht="17.25" customHeight="1" thickBot="1" x14ac:dyDescent="0.3">
      <c r="A47" s="53"/>
      <c r="B47" s="53"/>
      <c r="C47" s="53"/>
      <c r="D47" s="53"/>
      <c r="E47" s="53"/>
      <c r="F47" s="53"/>
      <c r="G47" s="53"/>
      <c r="H47" s="53"/>
      <c r="I47" s="53"/>
      <c r="J47" s="53"/>
      <c r="K47" s="53"/>
      <c r="L47" s="53"/>
      <c r="M47" s="53"/>
      <c r="N47" s="53"/>
      <c r="O47" s="53"/>
      <c r="P47" s="53"/>
    </row>
    <row r="48" spans="1:18" ht="17.25" customHeight="1" x14ac:dyDescent="0.25"/>
    <row r="49" spans="1:18" ht="17.25" customHeight="1" x14ac:dyDescent="0.35">
      <c r="A49" s="225" t="s">
        <v>404</v>
      </c>
      <c r="B49" s="79"/>
    </row>
    <row r="50" spans="1:18" ht="17.25" customHeight="1" x14ac:dyDescent="0.25">
      <c r="A50" s="337" t="s">
        <v>403</v>
      </c>
      <c r="B50" s="330"/>
      <c r="C50" s="330"/>
      <c r="D50" s="330"/>
      <c r="E50" s="330"/>
      <c r="F50" s="503"/>
      <c r="G50" s="61"/>
      <c r="H50" s="61"/>
      <c r="I50" s="61"/>
      <c r="J50" s="153"/>
      <c r="K50" s="153"/>
      <c r="L50" s="153"/>
      <c r="M50" s="153"/>
      <c r="N50" s="153"/>
      <c r="O50" s="37"/>
      <c r="P50" s="37"/>
      <c r="Q50" s="37"/>
      <c r="R50" s="41"/>
    </row>
    <row r="51" spans="1:18" ht="17.25" customHeight="1" x14ac:dyDescent="0.25">
      <c r="A51" s="337" t="s">
        <v>402</v>
      </c>
      <c r="B51" s="330"/>
      <c r="C51" s="330"/>
      <c r="D51" s="330"/>
      <c r="E51" s="330"/>
      <c r="F51" s="503"/>
      <c r="G51" s="341"/>
      <c r="H51" s="61"/>
      <c r="I51" s="61"/>
    </row>
    <row r="52" spans="1:18" ht="17.25" customHeight="1" x14ac:dyDescent="0.35">
      <c r="A52" s="79" t="s">
        <v>401</v>
      </c>
      <c r="B52" s="79" t="s">
        <v>400</v>
      </c>
      <c r="C52" s="79" t="s">
        <v>399</v>
      </c>
      <c r="D52" s="79" t="s">
        <v>398</v>
      </c>
      <c r="E52" s="79"/>
      <c r="F52" s="79" t="s">
        <v>397</v>
      </c>
      <c r="G52" s="79" t="s">
        <v>396</v>
      </c>
      <c r="H52" s="340"/>
      <c r="I52" s="79" t="s">
        <v>395</v>
      </c>
      <c r="J52" s="79" t="s">
        <v>394</v>
      </c>
      <c r="L52" s="79"/>
    </row>
    <row r="53" spans="1:18" s="338" customFormat="1" ht="15.6" x14ac:dyDescent="0.35">
      <c r="B53" s="79" t="s">
        <v>393</v>
      </c>
      <c r="C53" s="79" t="s">
        <v>392</v>
      </c>
      <c r="D53" s="79" t="s">
        <v>391</v>
      </c>
      <c r="F53" s="79" t="s">
        <v>390</v>
      </c>
      <c r="G53" s="79" t="s">
        <v>389</v>
      </c>
      <c r="H53" s="339"/>
      <c r="I53" s="79" t="s">
        <v>388</v>
      </c>
      <c r="J53" s="79" t="s">
        <v>387</v>
      </c>
      <c r="K53" s="339"/>
      <c r="L53" s="79" t="s">
        <v>386</v>
      </c>
      <c r="M53" s="339"/>
      <c r="N53" s="339"/>
      <c r="O53" s="79" t="s">
        <v>385</v>
      </c>
      <c r="P53" s="442"/>
      <c r="Q53" s="443"/>
      <c r="R53" s="442"/>
    </row>
    <row r="54" spans="1:18" ht="17.25" customHeight="1" x14ac:dyDescent="0.25">
      <c r="A54" s="337" t="s">
        <v>384</v>
      </c>
      <c r="B54" s="330"/>
      <c r="C54" s="330"/>
      <c r="D54" s="330"/>
      <c r="E54" s="330"/>
      <c r="F54" s="461"/>
      <c r="G54" s="61"/>
      <c r="H54" s="61"/>
      <c r="I54" s="61"/>
    </row>
    <row r="55" spans="1:18" ht="17.25" customHeight="1" x14ac:dyDescent="0.25">
      <c r="A55" s="337" t="s">
        <v>383</v>
      </c>
      <c r="B55" s="330"/>
      <c r="C55" s="330"/>
      <c r="D55" s="330"/>
      <c r="E55" s="330"/>
      <c r="F55" s="39"/>
      <c r="G55" s="61"/>
      <c r="H55" s="61"/>
      <c r="I55" s="61"/>
    </row>
    <row r="56" spans="1:18" ht="17.25" customHeight="1" x14ac:dyDescent="0.25">
      <c r="A56" s="336" t="s">
        <v>382</v>
      </c>
      <c r="B56" s="335"/>
      <c r="C56" s="335"/>
      <c r="D56" s="335"/>
      <c r="E56" s="335"/>
      <c r="F56" s="39"/>
      <c r="G56" s="61"/>
      <c r="H56" s="61"/>
      <c r="I56" s="61"/>
      <c r="J56" s="717"/>
      <c r="K56" s="717"/>
      <c r="L56" s="717"/>
      <c r="M56" s="334"/>
      <c r="N56" s="334"/>
      <c r="O56" s="333"/>
      <c r="P56" s="332"/>
      <c r="Q56" s="331"/>
      <c r="R56" s="86"/>
    </row>
    <row r="57" spans="1:18" s="515" customFormat="1" ht="17.25" customHeight="1" x14ac:dyDescent="0.25">
      <c r="A57" s="536"/>
      <c r="B57" s="537"/>
      <c r="C57" s="537"/>
      <c r="D57" s="538"/>
      <c r="E57" s="538"/>
      <c r="F57" s="539"/>
      <c r="G57" s="539"/>
      <c r="H57" s="539"/>
      <c r="I57" s="539"/>
      <c r="J57" s="539"/>
      <c r="K57" s="539"/>
      <c r="L57" s="539"/>
      <c r="M57" s="539"/>
      <c r="N57" s="539"/>
      <c r="O57" s="539"/>
      <c r="P57" s="539"/>
      <c r="Q57" s="540"/>
    </row>
    <row r="58" spans="1:18" s="515" customFormat="1" ht="17.25" customHeight="1" x14ac:dyDescent="0.25">
      <c r="A58" s="541" t="s">
        <v>381</v>
      </c>
      <c r="B58" s="542"/>
      <c r="C58" s="542"/>
      <c r="D58" s="542"/>
      <c r="E58" s="542"/>
      <c r="F58" s="543"/>
      <c r="G58" s="543"/>
      <c r="H58" s="543"/>
      <c r="I58" s="543"/>
      <c r="J58" s="543"/>
      <c r="K58" s="543"/>
      <c r="L58" s="543"/>
      <c r="M58" s="543"/>
      <c r="N58" s="543"/>
      <c r="O58" s="543"/>
      <c r="P58" s="543"/>
      <c r="Q58" s="544"/>
      <c r="R58" s="545"/>
    </row>
    <row r="59" spans="1:18" ht="17.25" customHeight="1" x14ac:dyDescent="0.25">
      <c r="A59" s="79"/>
      <c r="B59" s="79"/>
      <c r="C59" s="79"/>
      <c r="D59" s="79"/>
      <c r="E59" s="79"/>
      <c r="F59" s="493"/>
      <c r="G59" s="61"/>
      <c r="H59" s="61"/>
      <c r="I59" s="61"/>
      <c r="J59" s="61"/>
      <c r="K59" s="61"/>
      <c r="L59" s="61"/>
      <c r="M59" s="61"/>
      <c r="N59" s="61"/>
      <c r="O59" s="61"/>
      <c r="P59" s="61"/>
      <c r="Q59" s="61"/>
    </row>
    <row r="60" spans="1:18" ht="17.25" customHeight="1" x14ac:dyDescent="0.25">
      <c r="A60" s="524" t="s">
        <v>380</v>
      </c>
      <c r="B60" s="330"/>
      <c r="C60" s="330"/>
      <c r="D60" s="330"/>
      <c r="E60" s="330"/>
      <c r="F60" s="329"/>
      <c r="G60" s="43"/>
      <c r="H60" s="43"/>
      <c r="I60" s="43"/>
      <c r="J60" s="43"/>
      <c r="K60" s="43"/>
      <c r="L60" s="43"/>
      <c r="M60" s="43"/>
      <c r="N60" s="43"/>
      <c r="O60" s="43"/>
      <c r="P60" s="43"/>
      <c r="Q60" s="43"/>
    </row>
    <row r="61" spans="1:18" ht="25.9" customHeight="1" x14ac:dyDescent="0.25">
      <c r="A61" s="79" t="s">
        <v>379</v>
      </c>
      <c r="C61" s="326"/>
      <c r="D61" s="328"/>
      <c r="E61" s="101"/>
      <c r="F61" s="728"/>
      <c r="G61" s="728"/>
      <c r="H61" s="728"/>
      <c r="I61" s="728"/>
      <c r="J61" s="728"/>
      <c r="K61" s="728"/>
      <c r="L61" s="728"/>
      <c r="M61" s="728"/>
      <c r="N61" s="728"/>
      <c r="O61" s="728"/>
      <c r="P61" s="728"/>
      <c r="Q61" s="327"/>
    </row>
    <row r="62" spans="1:18" ht="27" customHeight="1" x14ac:dyDescent="0.25">
      <c r="A62" s="79" t="s">
        <v>378</v>
      </c>
      <c r="C62" s="326"/>
      <c r="D62" s="299"/>
      <c r="E62" s="299"/>
      <c r="F62" s="553"/>
      <c r="G62" s="553"/>
      <c r="H62" s="553"/>
      <c r="I62" s="553"/>
      <c r="J62" s="553"/>
      <c r="K62" s="553"/>
      <c r="L62" s="553"/>
      <c r="M62" s="553"/>
      <c r="N62" s="553"/>
      <c r="O62" s="553"/>
      <c r="P62" s="553"/>
      <c r="Q62" s="298"/>
    </row>
    <row r="63" spans="1:18" ht="17.25" customHeight="1" thickBot="1" x14ac:dyDescent="0.3">
      <c r="A63" s="144" t="s">
        <v>377</v>
      </c>
      <c r="C63" s="299"/>
      <c r="D63" s="299"/>
      <c r="E63" s="299"/>
      <c r="F63" s="298"/>
      <c r="G63" s="298"/>
      <c r="H63" s="298"/>
      <c r="I63" s="298"/>
      <c r="J63" s="298"/>
      <c r="K63" s="298"/>
      <c r="L63" s="298"/>
      <c r="M63" s="298"/>
      <c r="N63" s="298"/>
      <c r="O63" s="298"/>
      <c r="P63" s="298"/>
      <c r="Q63" s="298"/>
    </row>
    <row r="64" spans="1:18" ht="17.25" customHeight="1" x14ac:dyDescent="0.35">
      <c r="A64" s="325" t="s">
        <v>376</v>
      </c>
      <c r="B64" s="69"/>
      <c r="C64" s="323"/>
      <c r="D64" s="323"/>
      <c r="E64" s="323"/>
      <c r="F64" s="324"/>
      <c r="G64" s="324"/>
      <c r="H64" s="324"/>
      <c r="I64" s="323"/>
      <c r="J64" s="323"/>
      <c r="K64" s="323"/>
      <c r="L64" s="322"/>
      <c r="M64" s="322"/>
      <c r="N64" s="322"/>
      <c r="O64" s="322"/>
      <c r="P64" s="322"/>
      <c r="Q64" s="322"/>
      <c r="R64" s="321"/>
    </row>
    <row r="65" spans="1:18" ht="17.25" customHeight="1" x14ac:dyDescent="0.35">
      <c r="A65" s="317"/>
      <c r="C65" s="303"/>
      <c r="D65" s="303"/>
      <c r="E65" s="303"/>
      <c r="F65" s="304"/>
      <c r="G65" s="304"/>
      <c r="H65" s="304"/>
      <c r="I65" s="303"/>
      <c r="J65" s="303"/>
      <c r="K65" s="303"/>
      <c r="L65" s="302"/>
      <c r="M65" s="302"/>
      <c r="N65" s="302"/>
      <c r="O65" s="302"/>
      <c r="P65" s="302"/>
      <c r="Q65" s="302"/>
      <c r="R65" s="301"/>
    </row>
    <row r="66" spans="1:18" ht="17.25" customHeight="1" x14ac:dyDescent="0.3">
      <c r="A66" s="320" t="s">
        <v>375</v>
      </c>
      <c r="B66" s="319"/>
      <c r="C66" s="720" t="s">
        <v>596</v>
      </c>
      <c r="D66" s="721"/>
      <c r="E66" s="318"/>
      <c r="F66" s="304"/>
      <c r="G66" s="304"/>
      <c r="H66" s="304"/>
      <c r="I66" s="303"/>
      <c r="J66" s="303"/>
      <c r="K66" s="303"/>
      <c r="L66" s="302"/>
      <c r="M66" s="302"/>
      <c r="N66" s="302"/>
      <c r="O66" s="302"/>
      <c r="P66" s="302"/>
      <c r="Q66" s="302"/>
      <c r="R66" s="301"/>
    </row>
    <row r="67" spans="1:18" ht="21.75" customHeight="1" x14ac:dyDescent="0.35">
      <c r="A67" s="317"/>
      <c r="C67" s="303"/>
      <c r="D67" s="303"/>
      <c r="E67" s="303"/>
      <c r="F67" s="304"/>
      <c r="G67" s="304"/>
      <c r="H67" s="304"/>
      <c r="I67" s="303"/>
      <c r="J67" s="303"/>
      <c r="K67" s="303"/>
      <c r="L67" s="302"/>
      <c r="M67" s="302"/>
      <c r="N67" s="302"/>
      <c r="O67" s="302"/>
      <c r="P67" s="302"/>
      <c r="Q67" s="302"/>
      <c r="R67" s="301"/>
    </row>
    <row r="68" spans="1:18" ht="17.25" customHeight="1" x14ac:dyDescent="0.35">
      <c r="A68" s="317" t="s">
        <v>373</v>
      </c>
      <c r="C68" s="303"/>
      <c r="D68" s="303"/>
      <c r="E68" s="303"/>
      <c r="F68" s="51" t="s">
        <v>372</v>
      </c>
      <c r="G68" s="304"/>
      <c r="H68" s="304"/>
      <c r="I68" s="303"/>
      <c r="J68" s="303"/>
      <c r="K68" s="303"/>
      <c r="L68" s="302"/>
      <c r="M68" s="302"/>
      <c r="N68" s="302"/>
      <c r="O68" s="51" t="s">
        <v>371</v>
      </c>
      <c r="P68" s="302"/>
      <c r="Q68" s="302"/>
      <c r="R68" s="301"/>
    </row>
    <row r="69" spans="1:18" ht="17.25" customHeight="1" x14ac:dyDescent="0.35">
      <c r="A69" s="317"/>
      <c r="B69" s="1" t="s">
        <v>370</v>
      </c>
      <c r="C69" s="303" t="s">
        <v>369</v>
      </c>
      <c r="D69" s="303"/>
      <c r="E69" s="303"/>
      <c r="F69" s="304"/>
      <c r="G69" s="304"/>
      <c r="H69" s="304"/>
      <c r="I69" s="303"/>
      <c r="J69" s="303" t="s">
        <v>369</v>
      </c>
      <c r="K69" s="303"/>
      <c r="L69" s="302"/>
      <c r="M69" s="302"/>
      <c r="N69" s="302"/>
      <c r="O69" s="302"/>
      <c r="P69" s="302"/>
      <c r="Q69" s="302"/>
      <c r="R69" s="301"/>
    </row>
    <row r="70" spans="1:18" ht="17.25" customHeight="1" x14ac:dyDescent="0.25">
      <c r="A70" s="316" t="s">
        <v>3112</v>
      </c>
      <c r="B70" s="461" t="s">
        <v>335</v>
      </c>
      <c r="C70" s="462"/>
      <c r="D70" s="309"/>
      <c r="E70" s="193"/>
      <c r="F70" s="739" t="s">
        <v>368</v>
      </c>
      <c r="G70" s="739"/>
      <c r="H70" s="494"/>
      <c r="I70" s="495"/>
      <c r="J70" s="496"/>
      <c r="L70" s="309"/>
      <c r="O70" s="315" t="s">
        <v>367</v>
      </c>
      <c r="P70" s="313"/>
      <c r="Q70" s="302"/>
      <c r="R70" s="461"/>
    </row>
    <row r="71" spans="1:18" ht="17.25" customHeight="1" x14ac:dyDescent="0.25">
      <c r="A71" s="316" t="s">
        <v>366</v>
      </c>
      <c r="B71" s="461" t="str">
        <f>$B$70</f>
        <v>Y</v>
      </c>
      <c r="C71" s="462"/>
      <c r="D71" s="60"/>
      <c r="E71" s="193"/>
      <c r="F71" s="739" t="s">
        <v>365</v>
      </c>
      <c r="G71" s="739"/>
      <c r="H71" s="494"/>
      <c r="I71" s="495"/>
      <c r="J71" s="496"/>
      <c r="L71" s="309"/>
      <c r="O71" s="315" t="s">
        <v>364</v>
      </c>
      <c r="P71" s="313"/>
      <c r="Q71" s="302"/>
      <c r="R71" s="461"/>
    </row>
    <row r="72" spans="1:18" ht="17.25" customHeight="1" x14ac:dyDescent="0.25">
      <c r="A72" s="312" t="s">
        <v>327</v>
      </c>
      <c r="B72" s="461"/>
      <c r="C72" s="462"/>
      <c r="D72" s="60"/>
      <c r="E72" s="314"/>
      <c r="F72" s="722" t="s">
        <v>363</v>
      </c>
      <c r="G72" s="722"/>
      <c r="H72" s="497"/>
      <c r="I72" s="495"/>
      <c r="J72" s="496"/>
      <c r="L72" s="309"/>
      <c r="O72" s="313"/>
      <c r="P72" s="313"/>
      <c r="Q72" s="302"/>
      <c r="R72" s="301"/>
    </row>
    <row r="73" spans="1:18" ht="17.25" customHeight="1" x14ac:dyDescent="0.25">
      <c r="A73" s="312" t="s">
        <v>3237</v>
      </c>
      <c r="B73" s="461"/>
      <c r="C73" s="462"/>
      <c r="D73" s="60"/>
      <c r="E73" s="193"/>
      <c r="F73" s="722" t="s">
        <v>361</v>
      </c>
      <c r="G73" s="722"/>
      <c r="H73" s="498"/>
      <c r="I73" s="495"/>
      <c r="J73" s="496"/>
      <c r="L73" s="309"/>
      <c r="O73" s="315" t="s">
        <v>3227</v>
      </c>
      <c r="P73" s="313"/>
      <c r="Q73" s="302"/>
      <c r="R73" s="503"/>
    </row>
    <row r="74" spans="1:18" ht="17.25" customHeight="1" x14ac:dyDescent="0.3">
      <c r="A74" s="312" t="s">
        <v>360</v>
      </c>
      <c r="B74" s="461"/>
      <c r="C74" s="462"/>
      <c r="D74" s="303"/>
      <c r="E74" s="303"/>
      <c r="F74" s="722" t="s">
        <v>358</v>
      </c>
      <c r="G74" s="722"/>
      <c r="H74" s="498"/>
      <c r="I74" s="495"/>
      <c r="J74" s="496"/>
      <c r="K74" s="303"/>
      <c r="L74" s="309"/>
      <c r="M74" s="302"/>
      <c r="N74" s="302"/>
      <c r="O74" s="315" t="s">
        <v>3228</v>
      </c>
      <c r="P74" s="313"/>
      <c r="Q74" s="302"/>
      <c r="R74" s="503"/>
    </row>
    <row r="75" spans="1:18" ht="17.25" customHeight="1" x14ac:dyDescent="0.3">
      <c r="A75" s="312" t="s">
        <v>3374</v>
      </c>
      <c r="B75" s="461"/>
      <c r="C75" s="462"/>
      <c r="D75" s="303"/>
      <c r="E75" s="303"/>
      <c r="F75" s="722" t="s">
        <v>356</v>
      </c>
      <c r="G75" s="722"/>
      <c r="H75" s="498"/>
      <c r="I75" s="495"/>
      <c r="J75" s="496"/>
      <c r="K75" s="303"/>
      <c r="L75" s="309"/>
      <c r="M75" s="302"/>
      <c r="N75" s="302"/>
      <c r="O75" s="315" t="s">
        <v>3229</v>
      </c>
      <c r="P75" s="313"/>
      <c r="Q75" s="302"/>
      <c r="R75" s="503"/>
    </row>
    <row r="76" spans="1:18" ht="17.25" customHeight="1" x14ac:dyDescent="0.3">
      <c r="A76" s="312" t="s">
        <v>355</v>
      </c>
      <c r="B76" s="461"/>
      <c r="C76" s="462"/>
      <c r="D76" s="303"/>
      <c r="E76" s="303"/>
      <c r="F76" s="722" t="s">
        <v>354</v>
      </c>
      <c r="G76" s="722"/>
      <c r="H76" s="498"/>
      <c r="I76" s="495"/>
      <c r="J76" s="496"/>
      <c r="K76" s="303"/>
      <c r="L76" s="309"/>
      <c r="M76" s="302"/>
      <c r="N76" s="302"/>
      <c r="O76" s="315" t="s">
        <v>3230</v>
      </c>
      <c r="P76" s="313"/>
      <c r="Q76" s="302"/>
      <c r="R76" s="503"/>
    </row>
    <row r="77" spans="1:18" ht="21.75" customHeight="1" x14ac:dyDescent="0.3">
      <c r="A77" s="312" t="s">
        <v>352</v>
      </c>
      <c r="B77" s="461"/>
      <c r="C77" s="462"/>
      <c r="D77" s="303"/>
      <c r="E77" s="303"/>
      <c r="F77" s="722" t="s">
        <v>350</v>
      </c>
      <c r="G77" s="722"/>
      <c r="H77" s="498"/>
      <c r="I77" s="495"/>
      <c r="J77" s="496"/>
      <c r="K77" s="303"/>
      <c r="L77" s="309"/>
      <c r="M77" s="302"/>
      <c r="N77" s="302"/>
      <c r="O77" s="302"/>
      <c r="P77" s="302"/>
      <c r="Q77" s="302"/>
      <c r="R77" s="301"/>
    </row>
    <row r="78" spans="1:18" ht="40.9" customHeight="1" x14ac:dyDescent="0.3">
      <c r="A78" s="311" t="s">
        <v>349</v>
      </c>
      <c r="B78" s="463" t="s">
        <v>526</v>
      </c>
      <c r="C78" s="310"/>
      <c r="F78" s="742" t="s">
        <v>347</v>
      </c>
      <c r="G78" s="573"/>
      <c r="H78" s="304"/>
      <c r="I78" s="461" t="str">
        <f>IF(ISNUMBER(FIND("GL",$C$66)),"Y","N")</f>
        <v>N</v>
      </c>
      <c r="J78" s="464"/>
      <c r="K78" s="303"/>
      <c r="L78" s="309"/>
      <c r="M78" s="302"/>
      <c r="N78" s="302"/>
      <c r="O78" s="302"/>
      <c r="P78" s="302"/>
      <c r="Q78" s="302"/>
      <c r="R78" s="301"/>
    </row>
    <row r="79" spans="1:18" ht="13.5" thickBot="1" x14ac:dyDescent="0.35">
      <c r="A79" s="45"/>
      <c r="B79" s="308"/>
      <c r="C79" s="307" t="s">
        <v>346</v>
      </c>
      <c r="D79" s="303"/>
      <c r="E79" s="303"/>
      <c r="F79" s="304"/>
      <c r="G79" s="304"/>
      <c r="H79" s="304"/>
      <c r="I79" s="303"/>
      <c r="J79" s="525" t="s">
        <v>345</v>
      </c>
      <c r="K79" s="303"/>
      <c r="L79" s="302"/>
      <c r="M79" s="302"/>
      <c r="N79" s="302"/>
      <c r="O79" s="302"/>
      <c r="P79" s="302"/>
      <c r="Q79" s="302"/>
      <c r="R79" s="301"/>
    </row>
    <row r="80" spans="1:18" ht="22.5" customHeight="1" thickBot="1" x14ac:dyDescent="0.4">
      <c r="A80" s="306" t="s">
        <v>344</v>
      </c>
      <c r="B80" s="461" t="s">
        <v>41</v>
      </c>
      <c r="C80" s="462"/>
      <c r="D80" s="303"/>
      <c r="E80" s="303"/>
      <c r="F80" s="740" t="s">
        <v>343</v>
      </c>
      <c r="G80" s="741"/>
      <c r="H80" s="305"/>
      <c r="I80" s="465" t="str">
        <f>IF(ISNUMBER(FIND("Cargo",$C$66)),"Y","N")</f>
        <v>N</v>
      </c>
      <c r="J80" s="466"/>
      <c r="K80" s="303"/>
      <c r="L80" s="302"/>
      <c r="M80" s="302"/>
      <c r="N80" s="302"/>
      <c r="O80" s="302"/>
      <c r="P80" s="302"/>
      <c r="Q80" s="302"/>
      <c r="R80" s="301"/>
    </row>
    <row r="81" spans="1:18" ht="17.25" customHeight="1" thickBot="1" x14ac:dyDescent="0.4">
      <c r="A81" s="306" t="s">
        <v>342</v>
      </c>
      <c r="B81" s="461" t="str">
        <f>IF(ISNUMBER(FIND("Full",$C$66)),"Y","N")</f>
        <v>N</v>
      </c>
      <c r="C81" s="462"/>
      <c r="D81" s="303"/>
      <c r="E81" s="303"/>
      <c r="F81" s="719"/>
      <c r="G81" s="719"/>
      <c r="H81" s="304"/>
      <c r="I81" s="37"/>
      <c r="J81"/>
      <c r="K81" s="303"/>
      <c r="L81" s="302"/>
      <c r="M81" s="302"/>
      <c r="N81" s="302"/>
      <c r="O81" s="302"/>
      <c r="P81" s="302"/>
      <c r="Q81" s="302"/>
      <c r="R81" s="301"/>
    </row>
    <row r="82" spans="1:18" ht="17.25" customHeight="1" thickBot="1" x14ac:dyDescent="0.4">
      <c r="A82" s="306" t="s">
        <v>341</v>
      </c>
      <c r="B82" s="461" t="str">
        <f>IF(ISNUMBER(FIND("Full",$C$66)),"Y","N")</f>
        <v>N</v>
      </c>
      <c r="C82" s="462"/>
      <c r="D82" s="303"/>
      <c r="E82" s="303"/>
      <c r="F82" s="749" t="s">
        <v>340</v>
      </c>
      <c r="G82" s="750"/>
      <c r="H82" s="305"/>
      <c r="I82" s="465" t="str">
        <f>IF(ISNUMBER(FIND("Cargo",$C$66)),"Y","N")</f>
        <v>N</v>
      </c>
      <c r="J82" s="466"/>
      <c r="K82" s="303"/>
      <c r="L82" s="302"/>
      <c r="M82" s="302"/>
      <c r="N82" s="302"/>
      <c r="O82" s="302"/>
      <c r="P82" s="302"/>
      <c r="Q82" s="302"/>
      <c r="R82" s="301"/>
    </row>
    <row r="83" spans="1:18" ht="17.25" customHeight="1" x14ac:dyDescent="0.3">
      <c r="D83" s="303"/>
      <c r="E83" s="303"/>
      <c r="F83" s="304"/>
      <c r="G83" s="304"/>
      <c r="H83" s="304"/>
      <c r="I83" s="303"/>
      <c r="J83" s="303"/>
      <c r="K83" s="303"/>
      <c r="L83" s="302"/>
      <c r="M83" s="302"/>
      <c r="N83" s="302"/>
      <c r="O83" s="302"/>
      <c r="P83" s="302"/>
      <c r="Q83" s="302"/>
      <c r="R83" s="301"/>
    </row>
    <row r="84" spans="1:18" ht="17.25" customHeight="1" x14ac:dyDescent="0.3">
      <c r="A84" s="131" t="s">
        <v>339</v>
      </c>
      <c r="C84" s="300"/>
    </row>
    <row r="85" spans="1:18" ht="21" customHeight="1" x14ac:dyDescent="0.45">
      <c r="A85" s="143" t="s">
        <v>338</v>
      </c>
    </row>
    <row r="86" spans="1:18" ht="21" customHeight="1" x14ac:dyDescent="0.25">
      <c r="A86" s="143" t="s">
        <v>3113</v>
      </c>
    </row>
    <row r="87" spans="1:18" ht="15.75" customHeight="1" thickBot="1" x14ac:dyDescent="0.3">
      <c r="A87" s="73" t="s">
        <v>337</v>
      </c>
      <c r="B87" s="53"/>
      <c r="C87" s="53"/>
      <c r="D87" s="53"/>
      <c r="E87" s="53"/>
      <c r="F87" s="53"/>
      <c r="G87" s="53"/>
      <c r="H87" s="53"/>
      <c r="I87" s="53"/>
      <c r="J87" s="53"/>
      <c r="K87" s="53"/>
      <c r="L87" s="53"/>
      <c r="M87" s="53"/>
      <c r="N87" s="53"/>
      <c r="O87" s="53"/>
      <c r="P87" s="53"/>
      <c r="Q87" s="53"/>
      <c r="R87" s="53"/>
    </row>
    <row r="88" spans="1:18" ht="10.5" customHeight="1" x14ac:dyDescent="0.25"/>
    <row r="89" spans="1:18" ht="17.25" customHeight="1" x14ac:dyDescent="0.25">
      <c r="A89" s="467" t="s">
        <v>336</v>
      </c>
      <c r="C89" s="299"/>
      <c r="D89" s="299"/>
      <c r="E89" s="299"/>
      <c r="F89" s="743" t="s">
        <v>335</v>
      </c>
      <c r="G89" s="743"/>
      <c r="H89" s="298"/>
      <c r="I89" s="298"/>
      <c r="J89" s="298"/>
      <c r="K89" s="298"/>
      <c r="L89" s="298"/>
      <c r="M89" s="298"/>
      <c r="N89" s="298"/>
      <c r="O89" s="298"/>
      <c r="P89" s="298"/>
      <c r="Q89" s="298"/>
    </row>
    <row r="90" spans="1:18" ht="17.25" customHeight="1" x14ac:dyDescent="0.25">
      <c r="C90" s="299"/>
      <c r="D90" s="299"/>
      <c r="E90" s="299"/>
      <c r="F90" s="298"/>
      <c r="G90" s="298"/>
      <c r="H90" s="298"/>
      <c r="I90" s="298"/>
      <c r="J90" s="298"/>
      <c r="K90" s="298"/>
      <c r="L90" s="298"/>
      <c r="M90" s="298"/>
      <c r="N90" s="298"/>
      <c r="O90" s="298"/>
      <c r="P90" s="298"/>
      <c r="Q90" s="298"/>
    </row>
    <row r="91" spans="1:18" ht="17.25" customHeight="1" x14ac:dyDescent="0.3">
      <c r="A91" s="723" t="s">
        <v>334</v>
      </c>
      <c r="B91" s="724"/>
      <c r="C91" s="724"/>
      <c r="D91" s="724"/>
      <c r="E91" s="725"/>
      <c r="F91" s="690">
        <v>0</v>
      </c>
      <c r="G91" s="711"/>
      <c r="H91" s="297"/>
    </row>
    <row r="92" spans="1:18" ht="9" customHeight="1" x14ac:dyDescent="0.35">
      <c r="A92" s="51"/>
    </row>
    <row r="93" spans="1:18" ht="18.75" customHeight="1" x14ac:dyDescent="0.35">
      <c r="A93" s="726" t="s">
        <v>333</v>
      </c>
      <c r="B93" s="727"/>
      <c r="C93" s="697" t="s">
        <v>315</v>
      </c>
      <c r="D93" s="698"/>
      <c r="E93" s="699"/>
      <c r="F93" s="697" t="s">
        <v>332</v>
      </c>
      <c r="G93" s="698"/>
      <c r="H93" s="699"/>
      <c r="I93" s="697" t="s">
        <v>313</v>
      </c>
      <c r="J93" s="698"/>
      <c r="K93" s="699"/>
      <c r="L93" s="697" t="s">
        <v>312</v>
      </c>
      <c r="M93" s="698"/>
      <c r="N93" s="699"/>
      <c r="O93" s="697" t="s">
        <v>311</v>
      </c>
      <c r="P93" s="698"/>
      <c r="Q93" s="699"/>
      <c r="R93" s="289" t="s">
        <v>310</v>
      </c>
    </row>
    <row r="94" spans="1:18" ht="18.75" customHeight="1" x14ac:dyDescent="0.25">
      <c r="A94" s="692" t="s">
        <v>331</v>
      </c>
      <c r="B94" s="693"/>
      <c r="C94" s="694"/>
      <c r="D94" s="695"/>
      <c r="E94" s="696"/>
      <c r="F94" s="694"/>
      <c r="G94" s="695"/>
      <c r="H94" s="696"/>
      <c r="I94" s="694"/>
      <c r="J94" s="695"/>
      <c r="K94" s="696"/>
      <c r="L94" s="694"/>
      <c r="M94" s="695"/>
      <c r="N94" s="696"/>
      <c r="O94" s="694"/>
      <c r="P94" s="695"/>
      <c r="Q94" s="696"/>
      <c r="R94" s="468"/>
    </row>
    <row r="95" spans="1:18" ht="18.75" customHeight="1" x14ac:dyDescent="0.35">
      <c r="A95" s="692" t="s">
        <v>330</v>
      </c>
      <c r="B95" s="693"/>
      <c r="C95" s="703" t="str">
        <f>IF(ISBLANK(C94),"",DATE(YEAR(C94)+1,MONTH(C94),DAY(C94))-1)</f>
        <v/>
      </c>
      <c r="D95" s="704"/>
      <c r="E95" s="712"/>
      <c r="F95" s="694"/>
      <c r="G95" s="695"/>
      <c r="H95" s="696"/>
      <c r="I95" s="694"/>
      <c r="J95" s="695"/>
      <c r="K95" s="696"/>
      <c r="L95" s="694"/>
      <c r="M95" s="695"/>
      <c r="N95" s="696"/>
      <c r="O95" s="694"/>
      <c r="P95" s="695"/>
      <c r="Q95" s="696"/>
      <c r="R95" s="468"/>
    </row>
    <row r="96" spans="1:18" s="56" customFormat="1" ht="18.75" customHeight="1" x14ac:dyDescent="0.35">
      <c r="A96" s="692" t="s">
        <v>329</v>
      </c>
      <c r="B96" s="693"/>
      <c r="C96" s="703"/>
      <c r="D96" s="704"/>
      <c r="E96" s="712"/>
      <c r="F96" s="713"/>
      <c r="G96" s="714"/>
      <c r="H96" s="715"/>
      <c r="I96" s="713"/>
      <c r="J96" s="714"/>
      <c r="K96" s="715"/>
      <c r="L96" s="713"/>
      <c r="M96" s="714"/>
      <c r="N96" s="715"/>
      <c r="O96" s="713"/>
      <c r="P96" s="714"/>
      <c r="Q96" s="715"/>
      <c r="R96" s="469"/>
    </row>
    <row r="97" spans="1:18" ht="18.75" customHeight="1" x14ac:dyDescent="0.35">
      <c r="A97" s="692" t="s">
        <v>328</v>
      </c>
      <c r="B97" s="693"/>
      <c r="C97" s="703"/>
      <c r="D97" s="704"/>
      <c r="E97" s="712"/>
      <c r="F97" s="690"/>
      <c r="G97" s="691"/>
      <c r="H97" s="711"/>
      <c r="I97" s="690"/>
      <c r="J97" s="691"/>
      <c r="K97" s="711"/>
      <c r="L97" s="690"/>
      <c r="M97" s="691"/>
      <c r="N97" s="711"/>
      <c r="O97" s="690"/>
      <c r="P97" s="691"/>
      <c r="Q97" s="711"/>
      <c r="R97" s="470"/>
    </row>
    <row r="98" spans="1:18" ht="18.75" customHeight="1" x14ac:dyDescent="0.35">
      <c r="A98" s="692" t="s">
        <v>327</v>
      </c>
      <c r="B98" s="693"/>
      <c r="C98" s="703"/>
      <c r="D98" s="704"/>
      <c r="E98" s="712"/>
      <c r="F98" s="690"/>
      <c r="G98" s="691"/>
      <c r="H98" s="711"/>
      <c r="I98" s="690"/>
      <c r="J98" s="691"/>
      <c r="K98" s="711"/>
      <c r="L98" s="690"/>
      <c r="M98" s="691"/>
      <c r="N98" s="711"/>
      <c r="O98" s="690"/>
      <c r="P98" s="691"/>
      <c r="Q98" s="711"/>
      <c r="R98" s="470"/>
    </row>
    <row r="99" spans="1:18" ht="18.75" customHeight="1" x14ac:dyDescent="0.35">
      <c r="A99" s="692" t="s">
        <v>326</v>
      </c>
      <c r="B99" s="693"/>
      <c r="C99" s="700"/>
      <c r="D99" s="701"/>
      <c r="E99" s="702"/>
      <c r="F99" s="690"/>
      <c r="G99" s="691"/>
      <c r="H99" s="711"/>
      <c r="I99" s="690"/>
      <c r="J99" s="691"/>
      <c r="K99" s="711"/>
      <c r="L99" s="690"/>
      <c r="M99" s="691"/>
      <c r="N99" s="711"/>
      <c r="O99" s="690"/>
      <c r="P99" s="691"/>
      <c r="Q99" s="711"/>
      <c r="R99" s="499"/>
    </row>
    <row r="100" spans="1:18" ht="18.75" customHeight="1" x14ac:dyDescent="0.35">
      <c r="A100" s="692" t="s">
        <v>325</v>
      </c>
      <c r="B100" s="693"/>
      <c r="C100" s="700"/>
      <c r="D100" s="701"/>
      <c r="E100" s="702"/>
      <c r="F100" s="690"/>
      <c r="G100" s="691"/>
      <c r="H100" s="711"/>
      <c r="I100" s="690"/>
      <c r="J100" s="691"/>
      <c r="K100" s="711"/>
      <c r="L100" s="690"/>
      <c r="M100" s="691"/>
      <c r="N100" s="711"/>
      <c r="O100" s="690"/>
      <c r="P100" s="691"/>
      <c r="Q100" s="711"/>
      <c r="R100" s="499"/>
    </row>
    <row r="101" spans="1:18" ht="18.75" customHeight="1" x14ac:dyDescent="0.35">
      <c r="A101" s="692" t="s">
        <v>3110</v>
      </c>
      <c r="B101" s="693"/>
      <c r="C101" s="506"/>
      <c r="D101" s="507"/>
      <c r="E101" s="508"/>
      <c r="F101" s="499"/>
      <c r="G101" s="500"/>
      <c r="H101" s="501"/>
      <c r="I101" s="499"/>
      <c r="J101" s="500"/>
      <c r="K101" s="501"/>
      <c r="L101" s="499"/>
      <c r="M101" s="500"/>
      <c r="N101" s="501"/>
      <c r="O101" s="499"/>
      <c r="P101" s="500"/>
      <c r="Q101" s="501"/>
      <c r="R101" s="499"/>
    </row>
    <row r="102" spans="1:18" ht="18.75" customHeight="1" x14ac:dyDescent="0.35">
      <c r="A102" s="692" t="s">
        <v>3111</v>
      </c>
      <c r="B102" s="693"/>
      <c r="C102" s="506"/>
      <c r="D102" s="507"/>
      <c r="E102" s="508"/>
      <c r="F102" s="499"/>
      <c r="G102" s="500"/>
      <c r="H102" s="501"/>
      <c r="I102" s="499"/>
      <c r="J102" s="500"/>
      <c r="K102" s="501"/>
      <c r="L102" s="499"/>
      <c r="M102" s="500"/>
      <c r="N102" s="501"/>
      <c r="O102" s="499"/>
      <c r="P102" s="500"/>
      <c r="Q102" s="501"/>
      <c r="R102" s="499"/>
    </row>
    <row r="103" spans="1:18" ht="18.75" customHeight="1" x14ac:dyDescent="0.35">
      <c r="A103" s="692" t="s">
        <v>324</v>
      </c>
      <c r="B103" s="693"/>
      <c r="C103" s="700"/>
      <c r="D103" s="701"/>
      <c r="E103" s="702"/>
      <c r="F103" s="294"/>
      <c r="G103" s="296"/>
      <c r="H103" s="295"/>
      <c r="I103" s="294"/>
      <c r="J103" s="296"/>
      <c r="K103" s="295"/>
      <c r="L103" s="294"/>
      <c r="M103" s="296"/>
      <c r="N103" s="295"/>
      <c r="O103" s="294"/>
      <c r="P103" s="296"/>
      <c r="Q103" s="295"/>
      <c r="R103" s="294"/>
    </row>
    <row r="104" spans="1:18" ht="17.25" customHeight="1" x14ac:dyDescent="0.35">
      <c r="A104" s="692" t="s">
        <v>323</v>
      </c>
      <c r="B104" s="693"/>
      <c r="C104" s="700"/>
      <c r="D104" s="701"/>
      <c r="E104" s="702"/>
      <c r="F104" s="294"/>
      <c r="G104" s="296"/>
      <c r="H104" s="295"/>
      <c r="I104" s="294"/>
      <c r="J104" s="296"/>
      <c r="K104" s="295"/>
      <c r="L104" s="294"/>
      <c r="M104" s="296"/>
      <c r="N104" s="295"/>
      <c r="O104" s="294"/>
      <c r="P104" s="296"/>
      <c r="Q104" s="295"/>
      <c r="R104" s="294"/>
    </row>
    <row r="105" spans="1:18" ht="17.25" customHeight="1" x14ac:dyDescent="0.35">
      <c r="A105" s="692" t="s">
        <v>322</v>
      </c>
      <c r="B105" s="693"/>
      <c r="C105" s="700"/>
      <c r="D105" s="701"/>
      <c r="E105" s="702"/>
      <c r="F105" s="294"/>
      <c r="G105" s="296"/>
      <c r="H105" s="295"/>
      <c r="I105" s="294"/>
      <c r="J105" s="296"/>
      <c r="K105" s="295"/>
      <c r="L105" s="294"/>
      <c r="M105" s="296"/>
      <c r="N105" s="295"/>
      <c r="O105" s="294"/>
      <c r="P105" s="296"/>
      <c r="Q105" s="295"/>
      <c r="R105" s="294"/>
    </row>
    <row r="106" spans="1:18" ht="16.5" customHeight="1" x14ac:dyDescent="0.25">
      <c r="A106" s="692" t="s">
        <v>321</v>
      </c>
      <c r="B106" s="693"/>
      <c r="C106" s="690"/>
      <c r="D106" s="691"/>
      <c r="E106" s="471"/>
      <c r="F106" s="690"/>
      <c r="G106" s="691"/>
      <c r="H106" s="711"/>
      <c r="I106" s="690"/>
      <c r="J106" s="691"/>
      <c r="K106" s="711"/>
      <c r="L106" s="690"/>
      <c r="M106" s="691"/>
      <c r="N106" s="711"/>
      <c r="O106" s="690"/>
      <c r="P106" s="691"/>
      <c r="Q106" s="711"/>
      <c r="R106" s="470"/>
    </row>
    <row r="107" spans="1:18" ht="16.5" customHeight="1" x14ac:dyDescent="0.35">
      <c r="A107" s="692" t="s">
        <v>320</v>
      </c>
      <c r="B107" s="693"/>
      <c r="C107" s="703"/>
      <c r="D107" s="704"/>
      <c r="E107" s="471"/>
      <c r="F107" s="470"/>
      <c r="G107" s="472"/>
      <c r="H107" s="471"/>
      <c r="I107" s="470"/>
      <c r="J107" s="472"/>
      <c r="K107" s="471"/>
      <c r="L107" s="470"/>
      <c r="M107" s="472"/>
      <c r="N107" s="471"/>
      <c r="O107" s="470"/>
      <c r="P107" s="472"/>
      <c r="Q107" s="471"/>
      <c r="R107" s="470"/>
    </row>
    <row r="108" spans="1:18" ht="16.5" customHeight="1" x14ac:dyDescent="0.25">
      <c r="A108" s="692" t="s">
        <v>319</v>
      </c>
      <c r="B108" s="693"/>
      <c r="C108" s="690"/>
      <c r="D108" s="691"/>
      <c r="E108" s="471"/>
      <c r="F108" s="470"/>
      <c r="G108" s="472"/>
      <c r="H108" s="471"/>
      <c r="I108" s="470"/>
      <c r="J108" s="472"/>
      <c r="K108" s="471"/>
      <c r="L108" s="470"/>
      <c r="M108" s="472"/>
      <c r="N108" s="471"/>
      <c r="O108" s="470"/>
      <c r="P108" s="472"/>
      <c r="Q108" s="471"/>
      <c r="R108" s="470"/>
    </row>
    <row r="109" spans="1:18" ht="16.5" customHeight="1" x14ac:dyDescent="0.25">
      <c r="A109" s="692" t="s">
        <v>318</v>
      </c>
      <c r="B109" s="693"/>
      <c r="C109" s="690"/>
      <c r="D109" s="691"/>
      <c r="E109" s="293"/>
      <c r="F109" s="708"/>
      <c r="G109" s="709"/>
      <c r="H109" s="710"/>
      <c r="I109" s="708"/>
      <c r="J109" s="709"/>
      <c r="K109" s="710"/>
      <c r="L109" s="708"/>
      <c r="M109" s="709"/>
      <c r="N109" s="710"/>
      <c r="O109" s="708"/>
      <c r="P109" s="709"/>
      <c r="Q109" s="710"/>
      <c r="R109" s="292"/>
    </row>
    <row r="110" spans="1:18" ht="16.5" customHeight="1" x14ac:dyDescent="0.35">
      <c r="A110" s="692" t="s">
        <v>317</v>
      </c>
      <c r="B110" s="693"/>
      <c r="C110" s="700"/>
      <c r="D110" s="701"/>
      <c r="E110" s="702"/>
      <c r="F110" s="694"/>
      <c r="G110" s="695"/>
      <c r="H110" s="696"/>
      <c r="I110" s="694"/>
      <c r="J110" s="695"/>
      <c r="K110" s="696"/>
      <c r="L110" s="694"/>
      <c r="M110" s="695"/>
      <c r="N110" s="696"/>
      <c r="O110" s="694"/>
      <c r="P110" s="695"/>
      <c r="Q110" s="696"/>
      <c r="R110" s="468"/>
    </row>
    <row r="112" spans="1:18" ht="12.95" x14ac:dyDescent="0.3">
      <c r="A112" s="291" t="s">
        <v>316</v>
      </c>
      <c r="B112" s="290"/>
      <c r="C112" s="697" t="s">
        <v>315</v>
      </c>
      <c r="D112" s="698"/>
      <c r="E112" s="699"/>
      <c r="F112" s="697" t="s">
        <v>314</v>
      </c>
      <c r="G112" s="698"/>
      <c r="H112" s="699"/>
      <c r="I112" s="697" t="s">
        <v>313</v>
      </c>
      <c r="J112" s="698"/>
      <c r="K112" s="699"/>
      <c r="L112" s="697" t="s">
        <v>312</v>
      </c>
      <c r="M112" s="698"/>
      <c r="N112" s="699"/>
      <c r="O112" s="697" t="s">
        <v>311</v>
      </c>
      <c r="P112" s="698"/>
      <c r="Q112" s="699"/>
      <c r="R112" s="289" t="s">
        <v>310</v>
      </c>
    </row>
    <row r="113" spans="1:19" ht="14.45" x14ac:dyDescent="0.35">
      <c r="A113" s="288" t="s">
        <v>309</v>
      </c>
      <c r="B113" s="287"/>
      <c r="C113" s="681"/>
      <c r="D113" s="682"/>
      <c r="E113" s="683"/>
      <c r="F113" s="681"/>
      <c r="G113" s="682"/>
      <c r="H113" s="683"/>
      <c r="I113" s="681"/>
      <c r="J113" s="682"/>
      <c r="K113" s="683"/>
      <c r="L113" s="681"/>
      <c r="M113" s="682"/>
      <c r="N113" s="683"/>
      <c r="O113" s="681"/>
      <c r="P113" s="682"/>
      <c r="Q113" s="683"/>
      <c r="R113" s="473"/>
    </row>
    <row r="114" spans="1:19" ht="14.45" x14ac:dyDescent="0.35">
      <c r="A114" s="288" t="s">
        <v>308</v>
      </c>
      <c r="B114" s="287"/>
      <c r="C114" s="705"/>
      <c r="D114" s="706"/>
      <c r="E114" s="707"/>
      <c r="F114" s="705"/>
      <c r="G114" s="706"/>
      <c r="H114" s="707"/>
      <c r="I114" s="705"/>
      <c r="J114" s="706"/>
      <c r="K114" s="707"/>
      <c r="L114" s="705"/>
      <c r="M114" s="706"/>
      <c r="N114" s="707"/>
      <c r="O114" s="705"/>
      <c r="P114" s="706"/>
      <c r="Q114" s="707"/>
      <c r="R114" s="474"/>
      <c r="S114" s="284"/>
    </row>
    <row r="115" spans="1:19" ht="14.45" x14ac:dyDescent="0.35">
      <c r="A115" s="286" t="s">
        <v>307</v>
      </c>
      <c r="B115" s="285"/>
      <c r="C115" s="687"/>
      <c r="D115" s="688"/>
      <c r="E115" s="689"/>
      <c r="F115" s="687"/>
      <c r="G115" s="688"/>
      <c r="H115" s="689"/>
      <c r="I115" s="687"/>
      <c r="J115" s="688"/>
      <c r="K115" s="689"/>
      <c r="L115" s="687"/>
      <c r="M115" s="688"/>
      <c r="N115" s="689"/>
      <c r="O115" s="687"/>
      <c r="P115" s="688"/>
      <c r="Q115" s="689"/>
      <c r="R115" s="475"/>
      <c r="S115" s="284"/>
    </row>
    <row r="116" spans="1:19" ht="15" hidden="1" customHeight="1" x14ac:dyDescent="0.35">
      <c r="A116" s="283"/>
      <c r="B116" s="282"/>
      <c r="C116" s="684"/>
      <c r="D116" s="685"/>
      <c r="E116" s="686"/>
      <c r="F116" s="684"/>
      <c r="G116" s="685"/>
      <c r="H116" s="686"/>
      <c r="I116" s="684"/>
      <c r="J116" s="685"/>
      <c r="K116" s="686"/>
      <c r="L116" s="684"/>
      <c r="M116" s="685"/>
      <c r="N116" s="686"/>
      <c r="O116" s="684"/>
      <c r="P116" s="685"/>
      <c r="Q116" s="686"/>
      <c r="R116" s="281"/>
    </row>
    <row r="117" spans="1:19" s="163" customFormat="1" ht="15" hidden="1" customHeight="1" x14ac:dyDescent="0.35">
      <c r="A117" s="280" t="s">
        <v>306</v>
      </c>
      <c r="B117" s="279"/>
      <c r="C117" s="678"/>
      <c r="D117" s="679"/>
      <c r="E117" s="680"/>
      <c r="F117" s="678"/>
      <c r="G117" s="679"/>
      <c r="H117" s="680"/>
      <c r="I117" s="678"/>
      <c r="J117" s="679"/>
      <c r="K117" s="680"/>
      <c r="L117" s="678"/>
      <c r="M117" s="679"/>
      <c r="N117" s="680"/>
      <c r="O117" s="678"/>
      <c r="P117" s="679"/>
      <c r="Q117" s="680"/>
      <c r="R117" s="276"/>
    </row>
    <row r="118" spans="1:19" s="163" customFormat="1" ht="15" hidden="1" customHeight="1" x14ac:dyDescent="0.35">
      <c r="A118" s="280" t="s">
        <v>305</v>
      </c>
      <c r="B118" s="279"/>
      <c r="C118" s="678"/>
      <c r="D118" s="679"/>
      <c r="E118" s="680"/>
      <c r="F118" s="678"/>
      <c r="G118" s="679"/>
      <c r="H118" s="680"/>
      <c r="I118" s="678"/>
      <c r="J118" s="679"/>
      <c r="K118" s="680"/>
      <c r="L118" s="678"/>
      <c r="M118" s="679"/>
      <c r="N118" s="680"/>
      <c r="O118" s="678"/>
      <c r="P118" s="679"/>
      <c r="Q118" s="680"/>
      <c r="R118" s="276"/>
    </row>
    <row r="119" spans="1:19" s="163" customFormat="1" ht="15" hidden="1" customHeight="1" x14ac:dyDescent="0.35">
      <c r="A119" s="280" t="s">
        <v>304</v>
      </c>
      <c r="B119" s="279"/>
      <c r="C119" s="678"/>
      <c r="D119" s="679"/>
      <c r="E119" s="680"/>
      <c r="F119" s="678"/>
      <c r="G119" s="679"/>
      <c r="H119" s="680"/>
      <c r="I119" s="678"/>
      <c r="J119" s="679"/>
      <c r="K119" s="680"/>
      <c r="L119" s="678"/>
      <c r="M119" s="679"/>
      <c r="N119" s="680"/>
      <c r="O119" s="678"/>
      <c r="P119" s="679"/>
      <c r="Q119" s="680"/>
      <c r="R119" s="276"/>
    </row>
    <row r="120" spans="1:19" s="163" customFormat="1" ht="15" hidden="1" customHeight="1" x14ac:dyDescent="0.35">
      <c r="A120" s="278" t="s">
        <v>303</v>
      </c>
      <c r="B120" s="277"/>
      <c r="C120" s="678"/>
      <c r="D120" s="679"/>
      <c r="E120" s="680"/>
      <c r="F120" s="678"/>
      <c r="G120" s="679"/>
      <c r="H120" s="680"/>
      <c r="I120" s="678"/>
      <c r="J120" s="679"/>
      <c r="K120" s="680"/>
      <c r="L120" s="678"/>
      <c r="M120" s="679"/>
      <c r="N120" s="680"/>
      <c r="O120" s="678"/>
      <c r="P120" s="679"/>
      <c r="Q120" s="680"/>
      <c r="R120" s="276"/>
    </row>
    <row r="121" spans="1:19" s="163" customFormat="1" ht="15" hidden="1" customHeight="1" x14ac:dyDescent="0.35">
      <c r="A121" s="278" t="s">
        <v>302</v>
      </c>
      <c r="B121" s="277"/>
      <c r="C121" s="678"/>
      <c r="D121" s="679"/>
      <c r="E121" s="680"/>
      <c r="F121" s="678"/>
      <c r="G121" s="679"/>
      <c r="H121" s="680"/>
      <c r="I121" s="678"/>
      <c r="J121" s="679"/>
      <c r="K121" s="680"/>
      <c r="L121" s="678"/>
      <c r="M121" s="679"/>
      <c r="N121" s="680"/>
      <c r="O121" s="678"/>
      <c r="P121" s="679"/>
      <c r="Q121" s="680"/>
      <c r="R121" s="276"/>
    </row>
    <row r="122" spans="1:19" s="163" customFormat="1" ht="15" hidden="1" customHeight="1" x14ac:dyDescent="0.35">
      <c r="A122" s="278" t="s">
        <v>301</v>
      </c>
      <c r="B122" s="277"/>
      <c r="C122" s="678"/>
      <c r="D122" s="679"/>
      <c r="E122" s="680"/>
      <c r="F122" s="678"/>
      <c r="G122" s="679"/>
      <c r="H122" s="680"/>
      <c r="I122" s="678"/>
      <c r="J122" s="679"/>
      <c r="K122" s="680"/>
      <c r="L122" s="678"/>
      <c r="M122" s="679"/>
      <c r="N122" s="680"/>
      <c r="O122" s="678"/>
      <c r="P122" s="679"/>
      <c r="Q122" s="680"/>
      <c r="R122" s="276"/>
    </row>
    <row r="123" spans="1:19" s="163" customFormat="1" ht="15" hidden="1" customHeight="1" x14ac:dyDescent="0.35">
      <c r="A123" s="278" t="s">
        <v>300</v>
      </c>
      <c r="B123" s="277"/>
      <c r="C123" s="678"/>
      <c r="D123" s="679"/>
      <c r="E123" s="680"/>
      <c r="F123" s="678"/>
      <c r="G123" s="679"/>
      <c r="H123" s="680"/>
      <c r="I123" s="678"/>
      <c r="J123" s="679"/>
      <c r="K123" s="680"/>
      <c r="L123" s="678"/>
      <c r="M123" s="679"/>
      <c r="N123" s="680"/>
      <c r="O123" s="678"/>
      <c r="P123" s="679"/>
      <c r="Q123" s="680"/>
      <c r="R123" s="276"/>
    </row>
    <row r="124" spans="1:19" s="163" customFormat="1" ht="15" hidden="1" customHeight="1" x14ac:dyDescent="0.35">
      <c r="A124" s="278" t="s">
        <v>299</v>
      </c>
      <c r="B124" s="277"/>
      <c r="C124" s="678"/>
      <c r="D124" s="679"/>
      <c r="E124" s="680"/>
      <c r="F124" s="678"/>
      <c r="G124" s="679"/>
      <c r="H124" s="680"/>
      <c r="I124" s="678"/>
      <c r="J124" s="679"/>
      <c r="K124" s="680"/>
      <c r="L124" s="678"/>
      <c r="M124" s="679"/>
      <c r="N124" s="680"/>
      <c r="O124" s="678"/>
      <c r="P124" s="679"/>
      <c r="Q124" s="680"/>
      <c r="R124" s="276"/>
    </row>
    <row r="125" spans="1:19" s="163" customFormat="1" ht="15" hidden="1" customHeight="1" x14ac:dyDescent="0.35">
      <c r="A125" s="280" t="s">
        <v>298</v>
      </c>
      <c r="B125" s="279"/>
      <c r="C125" s="678"/>
      <c r="D125" s="679"/>
      <c r="E125" s="680"/>
      <c r="F125" s="678"/>
      <c r="G125" s="679"/>
      <c r="H125" s="680"/>
      <c r="I125" s="678"/>
      <c r="J125" s="679"/>
      <c r="K125" s="680"/>
      <c r="L125" s="678"/>
      <c r="M125" s="679"/>
      <c r="N125" s="680"/>
      <c r="O125" s="678"/>
      <c r="P125" s="679"/>
      <c r="Q125" s="680"/>
      <c r="R125" s="276"/>
    </row>
    <row r="126" spans="1:19" s="163" customFormat="1" ht="15" hidden="1" customHeight="1" x14ac:dyDescent="0.35">
      <c r="A126" s="280" t="s">
        <v>297</v>
      </c>
      <c r="B126" s="279"/>
      <c r="C126" s="678"/>
      <c r="D126" s="679"/>
      <c r="E126" s="680"/>
      <c r="F126" s="678"/>
      <c r="G126" s="679"/>
      <c r="H126" s="680"/>
      <c r="I126" s="678"/>
      <c r="J126" s="679"/>
      <c r="K126" s="680"/>
      <c r="L126" s="678"/>
      <c r="M126" s="679"/>
      <c r="N126" s="680"/>
      <c r="O126" s="678"/>
      <c r="P126" s="679"/>
      <c r="Q126" s="680"/>
      <c r="R126" s="276"/>
    </row>
    <row r="127" spans="1:19" s="163" customFormat="1" ht="15" hidden="1" customHeight="1" x14ac:dyDescent="0.35">
      <c r="A127" s="278" t="s">
        <v>296</v>
      </c>
      <c r="B127" s="277"/>
      <c r="C127" s="678"/>
      <c r="D127" s="679"/>
      <c r="E127" s="680"/>
      <c r="F127" s="678"/>
      <c r="G127" s="679"/>
      <c r="H127" s="680"/>
      <c r="I127" s="678"/>
      <c r="J127" s="679"/>
      <c r="K127" s="680"/>
      <c r="L127" s="678"/>
      <c r="M127" s="679"/>
      <c r="N127" s="680"/>
      <c r="O127" s="678"/>
      <c r="P127" s="679"/>
      <c r="Q127" s="680"/>
      <c r="R127" s="276"/>
    </row>
    <row r="128" spans="1:19" s="163" customFormat="1" ht="15" hidden="1" customHeight="1" x14ac:dyDescent="0.35">
      <c r="A128" s="280" t="s">
        <v>295</v>
      </c>
      <c r="B128" s="279"/>
      <c r="C128" s="678"/>
      <c r="D128" s="679"/>
      <c r="E128" s="680"/>
      <c r="F128" s="678"/>
      <c r="G128" s="679"/>
      <c r="H128" s="680"/>
      <c r="I128" s="678"/>
      <c r="J128" s="679"/>
      <c r="K128" s="680"/>
      <c r="L128" s="678"/>
      <c r="M128" s="679"/>
      <c r="N128" s="680"/>
      <c r="O128" s="678"/>
      <c r="P128" s="679"/>
      <c r="Q128" s="680"/>
      <c r="R128" s="276"/>
    </row>
    <row r="129" spans="1:18" s="163" customFormat="1" ht="15" hidden="1" customHeight="1" x14ac:dyDescent="0.35">
      <c r="A129" s="278" t="s">
        <v>294</v>
      </c>
      <c r="B129" s="277"/>
      <c r="C129" s="678"/>
      <c r="D129" s="679"/>
      <c r="E129" s="680"/>
      <c r="F129" s="678"/>
      <c r="G129" s="679"/>
      <c r="H129" s="680"/>
      <c r="I129" s="678"/>
      <c r="J129" s="679"/>
      <c r="K129" s="680"/>
      <c r="L129" s="678"/>
      <c r="M129" s="679"/>
      <c r="N129" s="680"/>
      <c r="O129" s="678"/>
      <c r="P129" s="679"/>
      <c r="Q129" s="680"/>
      <c r="R129" s="276"/>
    </row>
    <row r="130" spans="1:18" s="163" customFormat="1" ht="15" hidden="1" customHeight="1" x14ac:dyDescent="0.35">
      <c r="A130" s="280" t="s">
        <v>293</v>
      </c>
      <c r="B130" s="279"/>
      <c r="C130" s="678"/>
      <c r="D130" s="679"/>
      <c r="E130" s="680"/>
      <c r="F130" s="678"/>
      <c r="G130" s="679"/>
      <c r="H130" s="680"/>
      <c r="I130" s="678"/>
      <c r="J130" s="679"/>
      <c r="K130" s="680"/>
      <c r="L130" s="678"/>
      <c r="M130" s="679"/>
      <c r="N130" s="680"/>
      <c r="O130" s="678"/>
      <c r="P130" s="679"/>
      <c r="Q130" s="680"/>
      <c r="R130" s="276"/>
    </row>
    <row r="131" spans="1:18" s="163" customFormat="1" ht="15" hidden="1" customHeight="1" x14ac:dyDescent="0.35">
      <c r="A131" s="278" t="s">
        <v>292</v>
      </c>
      <c r="B131" s="277"/>
      <c r="C131" s="678"/>
      <c r="D131" s="679"/>
      <c r="E131" s="680"/>
      <c r="F131" s="678"/>
      <c r="G131" s="679"/>
      <c r="H131" s="680"/>
      <c r="I131" s="678"/>
      <c r="J131" s="679"/>
      <c r="K131" s="680"/>
      <c r="L131" s="678"/>
      <c r="M131" s="679"/>
      <c r="N131" s="680"/>
      <c r="O131" s="678"/>
      <c r="P131" s="679"/>
      <c r="Q131" s="680"/>
      <c r="R131" s="276"/>
    </row>
    <row r="132" spans="1:18" s="163" customFormat="1" ht="15" hidden="1" customHeight="1" x14ac:dyDescent="0.35">
      <c r="A132" s="278" t="s">
        <v>291</v>
      </c>
      <c r="B132" s="277"/>
      <c r="C132" s="678"/>
      <c r="D132" s="679"/>
      <c r="E132" s="680"/>
      <c r="F132" s="678"/>
      <c r="G132" s="679"/>
      <c r="H132" s="680"/>
      <c r="I132" s="678"/>
      <c r="J132" s="679"/>
      <c r="K132" s="680"/>
      <c r="L132" s="678"/>
      <c r="M132" s="679"/>
      <c r="N132" s="680"/>
      <c r="O132" s="678"/>
      <c r="P132" s="679"/>
      <c r="Q132" s="680"/>
      <c r="R132" s="276"/>
    </row>
    <row r="133" spans="1:18" ht="12.75" hidden="1" customHeight="1" x14ac:dyDescent="0.3">
      <c r="A133" s="275" t="s">
        <v>290</v>
      </c>
      <c r="B133" s="274"/>
      <c r="C133" s="675">
        <f>SUM(C117:C132)</f>
        <v>0</v>
      </c>
      <c r="D133" s="676"/>
      <c r="E133" s="677"/>
      <c r="F133" s="675">
        <f>SUM(F117:F132)</f>
        <v>0</v>
      </c>
      <c r="G133" s="676"/>
      <c r="H133" s="677"/>
      <c r="I133" s="675">
        <f>SUM(I117:I132)</f>
        <v>0</v>
      </c>
      <c r="J133" s="676"/>
      <c r="K133" s="677"/>
      <c r="L133" s="675">
        <f>SUM(L117:L132)</f>
        <v>0</v>
      </c>
      <c r="M133" s="676"/>
      <c r="N133" s="677"/>
      <c r="O133" s="675">
        <f>SUM(O117:O132)</f>
        <v>0</v>
      </c>
      <c r="P133" s="676"/>
      <c r="Q133" s="677"/>
      <c r="R133" s="273">
        <f>SUM(R117:R132)</f>
        <v>0</v>
      </c>
    </row>
    <row r="135" spans="1:18" ht="15.6" hidden="1" x14ac:dyDescent="0.35">
      <c r="A135" s="51" t="s">
        <v>289</v>
      </c>
      <c r="D135" s="79"/>
      <c r="E135" s="79"/>
      <c r="F135" s="41"/>
      <c r="G135" s="41"/>
      <c r="H135" s="41"/>
      <c r="I135" s="30" t="str">
        <f>IF(O137=100%," ","TOTAL PERCENTAGES  MUST EQUAL 100%!")</f>
        <v>TOTAL PERCENTAGES  MUST EQUAL 100%!</v>
      </c>
      <c r="J135" s="30"/>
      <c r="K135" s="30"/>
      <c r="L135" s="30"/>
      <c r="M135" s="30"/>
      <c r="N135" s="30"/>
      <c r="O135" s="30"/>
      <c r="P135" s="272"/>
      <c r="Q135" s="272"/>
      <c r="R135" s="272"/>
    </row>
    <row r="136" spans="1:18" ht="15.6" x14ac:dyDescent="0.35">
      <c r="A136" s="51"/>
      <c r="D136" s="79"/>
      <c r="E136" s="79"/>
      <c r="F136" s="41"/>
      <c r="G136" s="41"/>
      <c r="H136" s="41"/>
      <c r="I136" s="30"/>
      <c r="J136" s="30"/>
      <c r="K136" s="30"/>
      <c r="L136" s="30"/>
      <c r="M136" s="30"/>
      <c r="N136" s="30"/>
      <c r="O136" s="30"/>
      <c r="P136" s="272"/>
      <c r="Q136" s="272"/>
      <c r="R136" s="272"/>
    </row>
    <row r="137" spans="1:18" ht="12.95" hidden="1" x14ac:dyDescent="0.3">
      <c r="A137" s="271" t="s">
        <v>288</v>
      </c>
      <c r="B137" s="271"/>
      <c r="C137" s="271"/>
      <c r="L137" s="123" t="s">
        <v>246</v>
      </c>
      <c r="M137" s="123"/>
      <c r="N137" s="123"/>
      <c r="O137" s="52">
        <f>SUM(O138:O143,I138:I145,D138:D145)</f>
        <v>0</v>
      </c>
    </row>
    <row r="138" spans="1:18" ht="12.6" hidden="1" x14ac:dyDescent="0.25">
      <c r="A138" s="267" t="s">
        <v>287</v>
      </c>
      <c r="B138" s="269"/>
      <c r="C138" s="266"/>
      <c r="D138" s="673"/>
      <c r="E138" s="674"/>
      <c r="F138" s="267" t="s">
        <v>286</v>
      </c>
      <c r="G138" s="266"/>
      <c r="H138" s="266"/>
      <c r="I138" s="265"/>
      <c r="J138" s="267" t="s">
        <v>285</v>
      </c>
      <c r="K138" s="269"/>
      <c r="L138" s="266"/>
      <c r="M138" s="269"/>
      <c r="N138" s="269"/>
      <c r="O138" s="673"/>
      <c r="P138" s="674"/>
      <c r="Q138" s="60"/>
      <c r="R138" s="260"/>
    </row>
    <row r="139" spans="1:18" ht="12.6" hidden="1" x14ac:dyDescent="0.25">
      <c r="A139" s="267" t="s">
        <v>284</v>
      </c>
      <c r="B139" s="269"/>
      <c r="C139" s="266"/>
      <c r="D139" s="230"/>
      <c r="E139" s="268"/>
      <c r="F139" s="267" t="s">
        <v>283</v>
      </c>
      <c r="G139" s="266"/>
      <c r="H139" s="266"/>
      <c r="I139" s="265"/>
      <c r="J139" s="267" t="s">
        <v>282</v>
      </c>
      <c r="K139" s="269"/>
      <c r="L139" s="266"/>
      <c r="M139" s="269"/>
      <c r="N139" s="269"/>
      <c r="O139" s="673"/>
      <c r="P139" s="674"/>
      <c r="Q139" s="60"/>
      <c r="R139" s="260"/>
    </row>
    <row r="140" spans="1:18" ht="12.6" hidden="1" x14ac:dyDescent="0.25">
      <c r="A140" s="267" t="s">
        <v>281</v>
      </c>
      <c r="B140" s="269"/>
      <c r="C140" s="266"/>
      <c r="D140" s="230"/>
      <c r="E140" s="268"/>
      <c r="F140" s="267" t="s">
        <v>280</v>
      </c>
      <c r="G140" s="266"/>
      <c r="H140" s="266"/>
      <c r="I140" s="265"/>
      <c r="J140" s="267" t="s">
        <v>279</v>
      </c>
      <c r="K140" s="269"/>
      <c r="L140" s="266"/>
      <c r="M140" s="269"/>
      <c r="N140" s="269"/>
      <c r="O140" s="673"/>
      <c r="P140" s="674"/>
      <c r="Q140" s="60"/>
      <c r="R140" s="260"/>
    </row>
    <row r="141" spans="1:18" ht="12.6" hidden="1" x14ac:dyDescent="0.25">
      <c r="A141" s="267" t="s">
        <v>278</v>
      </c>
      <c r="B141" s="269"/>
      <c r="C141" s="266"/>
      <c r="D141" s="265"/>
      <c r="E141" s="270"/>
      <c r="F141" s="267" t="s">
        <v>277</v>
      </c>
      <c r="G141" s="266"/>
      <c r="H141" s="266"/>
      <c r="I141" s="265"/>
      <c r="J141" s="267" t="s">
        <v>276</v>
      </c>
      <c r="K141" s="269"/>
      <c r="L141" s="266"/>
      <c r="M141" s="269"/>
      <c r="N141" s="269"/>
      <c r="O141" s="673"/>
      <c r="P141" s="674"/>
      <c r="Q141" s="60"/>
      <c r="R141" s="260"/>
    </row>
    <row r="142" spans="1:18" ht="12.6" hidden="1" x14ac:dyDescent="0.25">
      <c r="A142" s="267" t="s">
        <v>275</v>
      </c>
      <c r="B142" s="269"/>
      <c r="C142" s="266"/>
      <c r="D142" s="230"/>
      <c r="E142" s="268"/>
      <c r="F142" s="267" t="s">
        <v>274</v>
      </c>
      <c r="G142" s="266"/>
      <c r="H142" s="266"/>
      <c r="I142" s="265"/>
      <c r="J142" s="267" t="s">
        <v>273</v>
      </c>
      <c r="K142" s="269"/>
      <c r="L142" s="266"/>
      <c r="M142" s="269"/>
      <c r="N142" s="269"/>
      <c r="O142" s="673"/>
      <c r="P142" s="674"/>
      <c r="Q142" s="60"/>
      <c r="R142" s="260"/>
    </row>
    <row r="143" spans="1:18" ht="12.95" hidden="1" x14ac:dyDescent="0.3">
      <c r="A143" s="267" t="s">
        <v>272</v>
      </c>
      <c r="B143" s="269"/>
      <c r="C143" s="266"/>
      <c r="D143" s="230"/>
      <c r="E143" s="268"/>
      <c r="F143" s="267" t="s">
        <v>271</v>
      </c>
      <c r="G143" s="266"/>
      <c r="H143" s="266"/>
      <c r="I143" s="265"/>
      <c r="J143" s="264" t="s">
        <v>270</v>
      </c>
      <c r="K143" s="262"/>
      <c r="L143" s="263"/>
      <c r="M143" s="262"/>
      <c r="N143" s="262"/>
      <c r="O143" s="673"/>
      <c r="P143" s="674"/>
      <c r="Q143" s="60"/>
      <c r="R143" s="138"/>
    </row>
    <row r="144" spans="1:18" ht="12.95" hidden="1" x14ac:dyDescent="0.3">
      <c r="A144" s="267" t="s">
        <v>269</v>
      </c>
      <c r="B144" s="269"/>
      <c r="C144" s="266"/>
      <c r="D144" s="230"/>
      <c r="E144" s="268"/>
      <c r="F144" s="267" t="s">
        <v>268</v>
      </c>
      <c r="G144" s="266"/>
      <c r="H144" s="266"/>
      <c r="I144" s="265"/>
      <c r="J144" s="264" t="s">
        <v>267</v>
      </c>
      <c r="K144" s="262"/>
      <c r="L144" s="263"/>
      <c r="M144" s="262"/>
      <c r="N144" s="262"/>
      <c r="O144" s="673"/>
      <c r="P144" s="674"/>
      <c r="Q144" s="138"/>
      <c r="R144" s="138"/>
    </row>
    <row r="145" spans="1:18" ht="12.95" hidden="1" x14ac:dyDescent="0.3">
      <c r="A145" s="267" t="s">
        <v>266</v>
      </c>
      <c r="B145" s="269"/>
      <c r="C145" s="266"/>
      <c r="D145" s="230"/>
      <c r="E145" s="268"/>
      <c r="F145" s="267" t="s">
        <v>265</v>
      </c>
      <c r="G145" s="266"/>
      <c r="H145" s="266"/>
      <c r="I145" s="265"/>
      <c r="J145" s="264" t="s">
        <v>264</v>
      </c>
      <c r="K145" s="262"/>
      <c r="L145" s="263"/>
      <c r="M145" s="262"/>
      <c r="N145" s="262"/>
      <c r="O145" s="673"/>
      <c r="P145" s="674"/>
      <c r="Q145" s="138"/>
      <c r="R145" s="138"/>
    </row>
    <row r="146" spans="1:18" ht="12.95" hidden="1" x14ac:dyDescent="0.3">
      <c r="A146" s="261"/>
      <c r="D146" s="260"/>
      <c r="E146" s="260"/>
      <c r="F146" s="49"/>
      <c r="G146" s="49"/>
      <c r="H146" s="49"/>
      <c r="I146" s="228"/>
      <c r="J146" s="110"/>
      <c r="K146" s="79"/>
      <c r="O146" s="138"/>
      <c r="P146" s="138"/>
      <c r="Q146" s="138"/>
      <c r="R146" s="138"/>
    </row>
    <row r="147" spans="1:18" ht="12.75" hidden="1" customHeight="1" x14ac:dyDescent="0.3">
      <c r="A147" s="259" t="s">
        <v>263</v>
      </c>
      <c r="B147" s="258"/>
      <c r="C147" s="257"/>
      <c r="D147" s="252"/>
      <c r="E147" s="250"/>
      <c r="F147" s="250"/>
      <c r="G147" s="250"/>
      <c r="H147" s="250"/>
      <c r="I147" s="251"/>
      <c r="J147" s="241"/>
      <c r="K147" s="241"/>
      <c r="L147" s="241"/>
      <c r="M147" s="250"/>
      <c r="N147" s="250"/>
      <c r="O147" s="256" t="s">
        <v>262</v>
      </c>
      <c r="Q147" s="241"/>
      <c r="R147" s="240"/>
    </row>
    <row r="148" spans="1:18" ht="12.75" hidden="1" customHeight="1" x14ac:dyDescent="0.3">
      <c r="A148" s="255" t="s">
        <v>261</v>
      </c>
      <c r="B148" s="254"/>
      <c r="C148" s="253"/>
      <c r="D148" s="252"/>
      <c r="E148" s="250"/>
      <c r="F148" s="250"/>
      <c r="G148" s="250"/>
      <c r="H148" s="250"/>
      <c r="I148" s="251"/>
      <c r="J148" s="241"/>
      <c r="K148" s="241"/>
      <c r="L148" s="241"/>
      <c r="M148" s="250"/>
      <c r="N148" s="250"/>
      <c r="O148" s="249" t="s">
        <v>76</v>
      </c>
      <c r="P148" s="248" t="s">
        <v>48</v>
      </c>
      <c r="Q148" s="241"/>
      <c r="R148" s="240"/>
    </row>
    <row r="149" spans="1:18" ht="14.45" hidden="1" x14ac:dyDescent="0.35">
      <c r="A149" s="242"/>
      <c r="B149" s="242"/>
      <c r="C149" s="242"/>
      <c r="D149" s="241"/>
      <c r="E149" s="241"/>
      <c r="F149" s="241"/>
      <c r="G149" s="241"/>
      <c r="H149" s="241"/>
      <c r="I149" s="241"/>
      <c r="J149" s="241"/>
      <c r="K149" s="241"/>
      <c r="L149" s="241"/>
      <c r="M149" s="241"/>
      <c r="N149" s="241"/>
      <c r="O149" s="247" t="s">
        <v>260</v>
      </c>
      <c r="P149" s="246"/>
      <c r="Q149" s="241"/>
      <c r="R149" s="240"/>
    </row>
    <row r="150" spans="1:18" ht="14.45" hidden="1" x14ac:dyDescent="0.35">
      <c r="A150" s="245" t="s">
        <v>259</v>
      </c>
      <c r="B150" s="242"/>
      <c r="C150" s="244"/>
      <c r="D150" s="241"/>
      <c r="E150" s="241"/>
      <c r="F150" s="241"/>
      <c r="G150" s="241"/>
      <c r="H150" s="241"/>
      <c r="I150" s="241"/>
      <c r="J150" s="241"/>
      <c r="K150" s="241"/>
      <c r="L150" s="241"/>
      <c r="M150" s="241"/>
      <c r="N150" s="241"/>
      <c r="O150" s="237" t="s">
        <v>258</v>
      </c>
      <c r="P150" s="243"/>
      <c r="Q150" s="241"/>
      <c r="R150" s="240"/>
    </row>
    <row r="151" spans="1:18" ht="14.45" hidden="1" x14ac:dyDescent="0.35">
      <c r="A151" s="242"/>
      <c r="B151" s="242"/>
      <c r="C151" s="242"/>
      <c r="D151" s="241"/>
      <c r="E151" s="241"/>
      <c r="F151" s="241"/>
      <c r="G151" s="241"/>
      <c r="H151" s="241"/>
      <c r="I151" s="241"/>
      <c r="J151" s="241"/>
      <c r="K151" s="241"/>
      <c r="L151" s="241"/>
      <c r="M151" s="241"/>
      <c r="N151" s="241"/>
      <c r="O151" s="237" t="s">
        <v>257</v>
      </c>
      <c r="P151" s="236"/>
      <c r="Q151" s="241"/>
      <c r="R151" s="240"/>
    </row>
    <row r="152" spans="1:18" ht="14.45" hidden="1" x14ac:dyDescent="0.35">
      <c r="A152" s="239" t="s">
        <v>256</v>
      </c>
      <c r="B152" s="79"/>
      <c r="C152" s="79"/>
      <c r="D152" s="79"/>
      <c r="E152" s="79"/>
      <c r="F152" s="79"/>
      <c r="G152" s="145"/>
      <c r="H152" s="145"/>
      <c r="I152" s="145"/>
      <c r="J152" s="145"/>
      <c r="K152" s="145"/>
      <c r="O152" s="237" t="s">
        <v>255</v>
      </c>
      <c r="P152" s="236"/>
    </row>
    <row r="153" spans="1:18" ht="14.45" hidden="1" x14ac:dyDescent="0.35">
      <c r="A153" s="239"/>
      <c r="B153" s="79"/>
      <c r="C153" s="79"/>
      <c r="D153" s="79"/>
      <c r="E153" s="79"/>
      <c r="F153" s="79"/>
      <c r="G153" s="145"/>
      <c r="H153" s="145"/>
      <c r="I153" s="145"/>
      <c r="J153" s="145"/>
      <c r="K153" s="145"/>
      <c r="O153" s="237" t="s">
        <v>254</v>
      </c>
      <c r="P153" s="236"/>
    </row>
    <row r="154" spans="1:18" ht="14.45" hidden="1" x14ac:dyDescent="0.35">
      <c r="A154" s="131" t="s">
        <v>253</v>
      </c>
      <c r="B154" s="30"/>
      <c r="C154" s="63"/>
      <c r="D154" s="79"/>
      <c r="E154" s="79"/>
      <c r="F154" s="79"/>
      <c r="G154" s="145"/>
      <c r="H154" s="145"/>
      <c r="I154" s="145"/>
      <c r="J154" s="145"/>
      <c r="K154" s="145"/>
      <c r="O154" s="237" t="s">
        <v>252</v>
      </c>
      <c r="P154" s="236"/>
    </row>
    <row r="155" spans="1:18" ht="14.45" hidden="1" x14ac:dyDescent="0.35">
      <c r="A155" s="138" t="s">
        <v>251</v>
      </c>
      <c r="C155" s="63"/>
      <c r="F155" s="79" t="s">
        <v>226</v>
      </c>
      <c r="I155" s="55"/>
      <c r="O155" s="237" t="s">
        <v>250</v>
      </c>
      <c r="P155" s="236"/>
    </row>
    <row r="156" spans="1:18" ht="39.6" hidden="1" x14ac:dyDescent="0.35">
      <c r="A156" s="238" t="s">
        <v>249</v>
      </c>
      <c r="C156" s="63"/>
      <c r="F156" s="79"/>
      <c r="O156" s="237" t="s">
        <v>197</v>
      </c>
      <c r="P156" s="236"/>
    </row>
    <row r="157" spans="1:18" ht="26.45" hidden="1" thickBot="1" x14ac:dyDescent="0.4">
      <c r="A157" s="53"/>
      <c r="B157" s="53"/>
      <c r="C157" s="53"/>
      <c r="D157" s="53"/>
      <c r="E157" s="53"/>
      <c r="F157" s="53"/>
      <c r="G157" s="53"/>
      <c r="H157" s="53"/>
      <c r="I157" s="53"/>
      <c r="J157" s="53"/>
      <c r="K157" s="53"/>
      <c r="L157" s="53"/>
      <c r="M157" s="53"/>
      <c r="N157" s="53"/>
      <c r="O157" s="235" t="s">
        <v>248</v>
      </c>
      <c r="P157" s="234">
        <f>SUM(P149:P156)</f>
        <v>0</v>
      </c>
      <c r="Q157" s="53"/>
      <c r="R157" s="53"/>
    </row>
    <row r="159" spans="1:18" ht="15.6" x14ac:dyDescent="0.35">
      <c r="A159" s="225" t="s">
        <v>247</v>
      </c>
      <c r="B159" s="225"/>
      <c r="C159" s="225"/>
      <c r="L159" s="138" t="s">
        <v>246</v>
      </c>
      <c r="M159" s="138"/>
      <c r="N159" s="138"/>
      <c r="O159" s="52">
        <f>SUM(C163:C166,I162:I166,O162:O166)</f>
        <v>0</v>
      </c>
      <c r="P159" s="52"/>
      <c r="Q159" s="52"/>
    </row>
    <row r="160" spans="1:18" ht="12.6" x14ac:dyDescent="0.25">
      <c r="A160" s="233" t="s">
        <v>245</v>
      </c>
      <c r="B160" s="233"/>
      <c r="C160" s="233"/>
      <c r="D160" s="233"/>
      <c r="E160" s="233"/>
      <c r="F160" s="233"/>
      <c r="G160" s="233"/>
      <c r="H160" s="233"/>
      <c r="I160" s="233"/>
      <c r="J160" s="233"/>
      <c r="K160" s="233"/>
      <c r="L160" s="233"/>
      <c r="M160" s="233"/>
      <c r="N160" s="233"/>
      <c r="O160" s="233"/>
      <c r="P160" s="233"/>
      <c r="Q160" s="80"/>
    </row>
    <row r="161" spans="1:18" ht="12.95" x14ac:dyDescent="0.3">
      <c r="A161" s="585" t="s">
        <v>244</v>
      </c>
      <c r="B161" s="587"/>
      <c r="C161" s="74" t="s">
        <v>48</v>
      </c>
      <c r="D161" s="585" t="s">
        <v>244</v>
      </c>
      <c r="E161" s="586"/>
      <c r="F161" s="586"/>
      <c r="G161" s="587"/>
      <c r="H161" s="232"/>
      <c r="I161" s="232" t="s">
        <v>48</v>
      </c>
      <c r="J161" s="585" t="s">
        <v>244</v>
      </c>
      <c r="K161" s="586"/>
      <c r="L161" s="587"/>
      <c r="M161" s="231"/>
      <c r="N161" s="231"/>
      <c r="O161" s="585" t="s">
        <v>48</v>
      </c>
      <c r="P161" s="587"/>
      <c r="Q161" s="123"/>
    </row>
    <row r="162" spans="1:18" ht="12.6" x14ac:dyDescent="0.25">
      <c r="A162" s="476"/>
      <c r="B162" s="477"/>
      <c r="C162" s="478"/>
      <c r="D162" s="670"/>
      <c r="E162" s="589"/>
      <c r="F162" s="589"/>
      <c r="G162" s="606"/>
      <c r="H162" s="479"/>
      <c r="I162" s="478"/>
      <c r="J162" s="670"/>
      <c r="K162" s="589"/>
      <c r="L162" s="606"/>
      <c r="M162" s="480"/>
      <c r="N162" s="480"/>
      <c r="O162" s="671"/>
      <c r="P162" s="672"/>
      <c r="Q162" s="60"/>
    </row>
    <row r="163" spans="1:18" ht="12.6" x14ac:dyDescent="0.25">
      <c r="A163" s="481"/>
      <c r="B163" s="482"/>
      <c r="C163" s="483"/>
      <c r="D163" s="664"/>
      <c r="E163" s="665"/>
      <c r="F163" s="665"/>
      <c r="G163" s="666"/>
      <c r="H163" s="484"/>
      <c r="I163" s="483"/>
      <c r="J163" s="664"/>
      <c r="K163" s="665"/>
      <c r="L163" s="666"/>
      <c r="M163" s="485"/>
      <c r="N163" s="485"/>
      <c r="O163" s="667"/>
      <c r="P163" s="668"/>
      <c r="Q163" s="229"/>
    </row>
    <row r="164" spans="1:18" ht="12.6" x14ac:dyDescent="0.25">
      <c r="A164" s="481"/>
      <c r="B164" s="482"/>
      <c r="C164" s="486"/>
      <c r="D164" s="664"/>
      <c r="E164" s="665"/>
      <c r="F164" s="665"/>
      <c r="G164" s="666"/>
      <c r="H164" s="484"/>
      <c r="I164" s="483"/>
      <c r="J164" s="664"/>
      <c r="K164" s="665"/>
      <c r="L164" s="666"/>
      <c r="M164" s="485"/>
      <c r="N164" s="485"/>
      <c r="O164" s="667"/>
      <c r="P164" s="668"/>
      <c r="Q164" s="229"/>
    </row>
    <row r="165" spans="1:18" ht="12.6" x14ac:dyDescent="0.25">
      <c r="A165" s="481"/>
      <c r="B165" s="482"/>
      <c r="C165" s="486"/>
      <c r="D165" s="664"/>
      <c r="E165" s="665"/>
      <c r="F165" s="665"/>
      <c r="G165" s="666"/>
      <c r="H165" s="484"/>
      <c r="I165" s="483"/>
      <c r="J165" s="664"/>
      <c r="K165" s="665"/>
      <c r="L165" s="666"/>
      <c r="M165" s="485"/>
      <c r="N165" s="485"/>
      <c r="O165" s="667"/>
      <c r="P165" s="668"/>
      <c r="Q165" s="229"/>
    </row>
    <row r="166" spans="1:18" ht="12.6" x14ac:dyDescent="0.25">
      <c r="A166" s="481"/>
      <c r="B166" s="482"/>
      <c r="C166" s="486"/>
      <c r="D166" s="664"/>
      <c r="E166" s="665"/>
      <c r="F166" s="665"/>
      <c r="G166" s="666"/>
      <c r="H166" s="484"/>
      <c r="I166" s="483"/>
      <c r="J166" s="664"/>
      <c r="K166" s="665"/>
      <c r="L166" s="666"/>
      <c r="M166" s="485"/>
      <c r="N166" s="485"/>
      <c r="O166" s="667"/>
      <c r="P166" s="668"/>
      <c r="Q166" s="229"/>
    </row>
    <row r="167" spans="1:18" ht="12.6" x14ac:dyDescent="0.25">
      <c r="A167" s="49"/>
      <c r="B167" s="49"/>
      <c r="C167" s="228"/>
      <c r="D167" s="49"/>
      <c r="E167" s="49"/>
      <c r="F167" s="49"/>
      <c r="G167" s="49"/>
      <c r="H167" s="49"/>
      <c r="I167" s="228"/>
      <c r="J167" s="49"/>
      <c r="K167" s="49"/>
      <c r="L167" s="49"/>
    </row>
    <row r="168" spans="1:18" ht="12.6" x14ac:dyDescent="0.25">
      <c r="A168" s="79" t="s">
        <v>243</v>
      </c>
      <c r="B168" s="79"/>
      <c r="C168" s="79"/>
      <c r="D168" s="79"/>
      <c r="E168" s="79"/>
      <c r="F168" s="79"/>
      <c r="G168" s="660"/>
      <c r="H168" s="660"/>
      <c r="I168" s="660"/>
      <c r="J168" s="660"/>
      <c r="K168" s="227"/>
    </row>
    <row r="169" spans="1:18" ht="12.6" x14ac:dyDescent="0.25">
      <c r="A169" s="79" t="s">
        <v>242</v>
      </c>
      <c r="B169" s="79"/>
      <c r="C169" s="79"/>
      <c r="D169" s="79"/>
      <c r="E169" s="79"/>
      <c r="F169" s="79"/>
      <c r="G169" s="661"/>
      <c r="H169" s="661"/>
      <c r="I169" s="661"/>
      <c r="J169" s="661"/>
      <c r="K169" s="227"/>
    </row>
    <row r="170" spans="1:18" ht="12.6" x14ac:dyDescent="0.25">
      <c r="A170" s="79" t="s">
        <v>241</v>
      </c>
      <c r="B170" s="226"/>
      <c r="C170" s="79"/>
      <c r="D170" s="79"/>
      <c r="E170" s="79"/>
      <c r="F170" s="79"/>
      <c r="G170" s="669"/>
      <c r="H170" s="669"/>
      <c r="I170" s="669"/>
      <c r="J170" s="669"/>
      <c r="K170" s="145"/>
    </row>
    <row r="171" spans="1:18" ht="12.95" thickBot="1" x14ac:dyDescent="0.3">
      <c r="A171" s="53"/>
      <c r="B171" s="53"/>
      <c r="C171" s="53"/>
      <c r="D171" s="53"/>
      <c r="E171" s="53"/>
      <c r="F171" s="53"/>
      <c r="G171" s="53"/>
      <c r="H171" s="53"/>
      <c r="I171" s="53"/>
      <c r="J171" s="53"/>
      <c r="K171" s="53"/>
      <c r="L171" s="53"/>
      <c r="M171" s="53"/>
      <c r="N171" s="53"/>
      <c r="O171" s="53"/>
      <c r="P171" s="53"/>
      <c r="Q171" s="53"/>
      <c r="R171" s="53"/>
    </row>
    <row r="173" spans="1:18" ht="15.6" x14ac:dyDescent="0.35">
      <c r="A173" s="225" t="s">
        <v>240</v>
      </c>
    </row>
    <row r="174" spans="1:18" ht="12.6" x14ac:dyDescent="0.25">
      <c r="A174" s="41" t="s">
        <v>239</v>
      </c>
      <c r="B174" s="224"/>
      <c r="C174" s="224"/>
      <c r="D174" s="41" t="s">
        <v>238</v>
      </c>
      <c r="E174" s="41"/>
      <c r="F174" s="41"/>
      <c r="G174" s="63"/>
      <c r="H174" s="63"/>
      <c r="I174" s="63"/>
      <c r="L174" s="1" t="s">
        <v>237</v>
      </c>
      <c r="P174" s="223"/>
      <c r="Q174" s="222"/>
      <c r="R174" s="221"/>
    </row>
    <row r="175" spans="1:18" ht="12.6" x14ac:dyDescent="0.25">
      <c r="A175" s="41"/>
      <c r="B175" s="220"/>
      <c r="C175" s="220"/>
      <c r="D175" s="30"/>
      <c r="E175" s="30"/>
      <c r="F175" s="30"/>
      <c r="G175" s="61"/>
      <c r="H175" s="61"/>
    </row>
    <row r="176" spans="1:18" ht="12.6" x14ac:dyDescent="0.25">
      <c r="A176" s="41" t="s">
        <v>236</v>
      </c>
      <c r="B176" s="52" t="s">
        <v>235</v>
      </c>
      <c r="C176" s="511"/>
      <c r="F176" s="30" t="s">
        <v>234</v>
      </c>
      <c r="G176" s="511"/>
      <c r="H176" s="194"/>
      <c r="J176" s="30" t="s">
        <v>233</v>
      </c>
      <c r="K176" s="30"/>
      <c r="L176" s="511"/>
      <c r="M176" s="194"/>
      <c r="N176" s="194"/>
      <c r="O176" s="52"/>
      <c r="P176" s="52"/>
      <c r="Q176" s="52"/>
      <c r="R176" s="52"/>
    </row>
    <row r="177" spans="1:18" ht="12.6" x14ac:dyDescent="0.25">
      <c r="A177" s="30"/>
      <c r="B177" s="30"/>
      <c r="C177" s="52"/>
      <c r="D177" s="60"/>
      <c r="E177" s="60"/>
      <c r="F177" s="30"/>
      <c r="G177" s="30"/>
      <c r="H177" s="30"/>
      <c r="I177" s="60"/>
      <c r="J177" s="30"/>
      <c r="K177" s="30"/>
      <c r="L177" s="60"/>
      <c r="M177" s="60"/>
      <c r="N177" s="60"/>
      <c r="O177" s="52"/>
      <c r="P177" s="52"/>
      <c r="Q177" s="52"/>
      <c r="R177" s="52"/>
    </row>
    <row r="178" spans="1:18" ht="12.95" x14ac:dyDescent="0.3">
      <c r="A178" s="219" t="s">
        <v>232</v>
      </c>
      <c r="B178" s="30"/>
      <c r="C178" s="511"/>
      <c r="D178" s="60"/>
      <c r="E178" s="60"/>
      <c r="F178" s="30"/>
      <c r="G178" s="30"/>
      <c r="H178" s="30"/>
      <c r="I178" s="60"/>
      <c r="J178" s="30"/>
      <c r="K178" s="30"/>
      <c r="L178" s="60"/>
      <c r="M178" s="60"/>
      <c r="N178" s="60"/>
      <c r="O178" s="52"/>
      <c r="P178" s="52"/>
      <c r="Q178" s="52"/>
      <c r="R178" s="52"/>
    </row>
    <row r="179" spans="1:18" ht="12.6" x14ac:dyDescent="0.25">
      <c r="A179" s="30"/>
      <c r="B179" s="30"/>
      <c r="C179" s="52"/>
      <c r="D179" s="60"/>
      <c r="E179" s="60"/>
      <c r="F179" s="30"/>
      <c r="G179" s="30"/>
      <c r="H179" s="30"/>
      <c r="I179" s="60"/>
      <c r="J179" s="30"/>
      <c r="K179" s="30"/>
      <c r="L179" s="60"/>
      <c r="M179" s="60"/>
      <c r="N179" s="60"/>
      <c r="O179" s="52"/>
      <c r="P179" s="52"/>
      <c r="Q179" s="52"/>
      <c r="R179" s="52"/>
    </row>
    <row r="180" spans="1:18" ht="12.95" x14ac:dyDescent="0.3">
      <c r="A180" s="131" t="s">
        <v>231</v>
      </c>
      <c r="B180" s="30"/>
      <c r="C180" s="63"/>
      <c r="D180" s="60"/>
      <c r="E180" s="60"/>
      <c r="F180" s="30"/>
      <c r="G180" s="30"/>
      <c r="H180" s="30"/>
      <c r="I180" s="60"/>
      <c r="J180" s="30"/>
      <c r="K180" s="30"/>
      <c r="L180" s="60"/>
      <c r="M180" s="60"/>
      <c r="N180" s="60"/>
      <c r="O180" s="52"/>
      <c r="P180" s="52"/>
      <c r="Q180" s="52"/>
      <c r="R180" s="52"/>
    </row>
    <row r="181" spans="1:18" ht="12.95" x14ac:dyDescent="0.3">
      <c r="A181" s="131"/>
      <c r="B181" s="30"/>
      <c r="C181" s="37"/>
      <c r="D181" s="60"/>
      <c r="E181" s="60"/>
      <c r="F181" s="30"/>
      <c r="G181" s="30"/>
      <c r="H181" s="30"/>
      <c r="I181" s="60"/>
      <c r="J181" s="30"/>
      <c r="K181" s="30"/>
      <c r="L181" s="60"/>
      <c r="M181" s="60"/>
      <c r="N181" s="60"/>
      <c r="O181" s="52"/>
      <c r="P181" s="52"/>
      <c r="Q181" s="52"/>
      <c r="R181" s="52"/>
    </row>
    <row r="182" spans="1:18" ht="12.95" x14ac:dyDescent="0.3">
      <c r="A182" s="131" t="s">
        <v>230</v>
      </c>
      <c r="B182" s="30"/>
      <c r="C182" s="63"/>
      <c r="D182" s="60"/>
      <c r="E182" s="60"/>
      <c r="F182" s="30"/>
      <c r="G182" s="30"/>
      <c r="H182" s="30"/>
      <c r="I182" s="60"/>
      <c r="J182" s="30"/>
      <c r="K182" s="30"/>
      <c r="L182" s="60"/>
      <c r="M182" s="60"/>
      <c r="N182" s="60"/>
      <c r="O182" s="52"/>
      <c r="P182" s="52"/>
      <c r="Q182" s="52"/>
      <c r="R182" s="52"/>
    </row>
    <row r="183" spans="1:18" ht="12.95" x14ac:dyDescent="0.3">
      <c r="A183" s="131"/>
      <c r="B183" s="30"/>
      <c r="C183" s="108"/>
      <c r="D183" s="60"/>
      <c r="E183" s="60"/>
      <c r="F183" s="30"/>
      <c r="G183" s="30"/>
      <c r="H183" s="30"/>
      <c r="I183" s="60"/>
      <c r="J183" s="30"/>
      <c r="K183" s="30"/>
      <c r="L183" s="60"/>
      <c r="M183" s="60"/>
      <c r="N183" s="60"/>
      <c r="O183" s="52"/>
      <c r="P183" s="52"/>
      <c r="Q183" s="52"/>
      <c r="R183" s="52"/>
    </row>
    <row r="184" spans="1:18" ht="12.95" x14ac:dyDescent="0.3">
      <c r="A184" s="131" t="s">
        <v>229</v>
      </c>
      <c r="B184" s="30"/>
      <c r="C184" s="63"/>
      <c r="D184" s="61"/>
      <c r="E184" s="61"/>
      <c r="F184" s="30"/>
      <c r="G184" s="30"/>
      <c r="H184" s="30"/>
      <c r="I184" s="60"/>
      <c r="J184" s="30"/>
      <c r="K184" s="30"/>
      <c r="L184" s="60"/>
      <c r="M184" s="60"/>
      <c r="N184" s="60"/>
      <c r="O184" s="52"/>
      <c r="P184" s="52"/>
      <c r="Q184" s="52"/>
      <c r="R184" s="52"/>
    </row>
    <row r="185" spans="1:18" ht="12.95" x14ac:dyDescent="0.3">
      <c r="A185" s="131"/>
      <c r="B185" s="30"/>
      <c r="C185" s="37"/>
      <c r="D185" s="61"/>
      <c r="E185" s="61"/>
      <c r="F185" s="30"/>
      <c r="G185" s="30"/>
      <c r="H185" s="30"/>
      <c r="I185" s="60"/>
      <c r="J185" s="30"/>
      <c r="K185" s="30"/>
      <c r="L185" s="60"/>
      <c r="M185" s="60"/>
      <c r="N185" s="60"/>
      <c r="O185" s="52"/>
      <c r="P185" s="52"/>
      <c r="Q185" s="52"/>
      <c r="R185" s="52"/>
    </row>
    <row r="186" spans="1:18" ht="12.95" hidden="1" x14ac:dyDescent="0.3">
      <c r="A186" s="216" t="s">
        <v>228</v>
      </c>
      <c r="B186" s="204"/>
      <c r="C186" s="183"/>
      <c r="D186" s="217"/>
      <c r="E186" s="217"/>
      <c r="F186" s="204"/>
      <c r="G186" s="204"/>
      <c r="H186" s="204"/>
      <c r="I186" s="211"/>
      <c r="J186" s="204"/>
      <c r="K186" s="204"/>
      <c r="L186" s="211"/>
      <c r="M186" s="211"/>
      <c r="N186" s="211"/>
      <c r="O186" s="210"/>
      <c r="P186" s="210"/>
      <c r="Q186" s="210"/>
      <c r="R186" s="210"/>
    </row>
    <row r="187" spans="1:18" ht="12.95" hidden="1" x14ac:dyDescent="0.3">
      <c r="A187" s="216"/>
      <c r="B187" s="204"/>
      <c r="C187" s="218"/>
      <c r="D187" s="217"/>
      <c r="E187" s="217"/>
      <c r="F187" s="204"/>
      <c r="G187" s="204"/>
      <c r="H187" s="204"/>
      <c r="I187" s="211"/>
      <c r="J187" s="204"/>
      <c r="K187" s="204"/>
      <c r="L187" s="211"/>
      <c r="M187" s="211"/>
      <c r="N187" s="211"/>
      <c r="O187" s="210"/>
      <c r="P187" s="210"/>
      <c r="Q187" s="210"/>
      <c r="R187" s="210"/>
    </row>
    <row r="188" spans="1:18" ht="12.95" hidden="1" x14ac:dyDescent="0.3">
      <c r="A188" s="216" t="s">
        <v>227</v>
      </c>
      <c r="B188" s="204"/>
      <c r="C188" s="215"/>
      <c r="D188" s="211"/>
      <c r="E188" s="211"/>
      <c r="F188" s="185" t="s">
        <v>226</v>
      </c>
      <c r="G188" s="164"/>
      <c r="H188" s="164"/>
      <c r="I188" s="214"/>
      <c r="J188" s="213"/>
      <c r="K188" s="213"/>
      <c r="L188" s="183"/>
      <c r="M188" s="183"/>
      <c r="N188" s="183"/>
      <c r="O188" s="212"/>
      <c r="P188" s="210"/>
      <c r="Q188" s="210"/>
      <c r="R188" s="210"/>
    </row>
    <row r="189" spans="1:18" ht="6.75" hidden="1" customHeight="1" x14ac:dyDescent="0.25">
      <c r="A189" s="204"/>
      <c r="B189" s="204"/>
      <c r="C189" s="210"/>
      <c r="D189" s="211"/>
      <c r="E189" s="211"/>
      <c r="F189" s="204"/>
      <c r="G189" s="204"/>
      <c r="H189" s="204"/>
      <c r="I189" s="211"/>
      <c r="J189" s="204"/>
      <c r="K189" s="204"/>
      <c r="L189" s="211"/>
      <c r="M189" s="211"/>
      <c r="N189" s="211"/>
      <c r="O189" s="210"/>
      <c r="P189" s="210"/>
      <c r="Q189" s="210"/>
      <c r="R189" s="210"/>
    </row>
    <row r="190" spans="1:18" ht="12.95" hidden="1" x14ac:dyDescent="0.3">
      <c r="A190" s="662" t="s">
        <v>225</v>
      </c>
      <c r="B190" s="662"/>
      <c r="C190" s="662"/>
      <c r="D190" s="662"/>
      <c r="E190" s="662"/>
      <c r="F190" s="662"/>
      <c r="G190" s="662"/>
      <c r="H190" s="662"/>
      <c r="I190" s="662"/>
      <c r="J190" s="662"/>
      <c r="K190" s="209"/>
      <c r="L190" s="209"/>
      <c r="M190" s="209"/>
      <c r="N190" s="209"/>
      <c r="O190" s="209"/>
      <c r="P190" s="164"/>
      <c r="Q190" s="164"/>
      <c r="R190" s="164"/>
    </row>
    <row r="191" spans="1:18" ht="14.65" hidden="1" customHeight="1" thickBot="1" x14ac:dyDescent="0.35">
      <c r="A191" s="663" t="s">
        <v>224</v>
      </c>
      <c r="B191" s="663"/>
      <c r="C191" s="663" t="s">
        <v>223</v>
      </c>
      <c r="D191" s="663"/>
      <c r="E191" s="164"/>
      <c r="F191" s="663" t="s">
        <v>222</v>
      </c>
      <c r="G191" s="663"/>
      <c r="H191" s="164"/>
      <c r="I191" s="663" t="s">
        <v>221</v>
      </c>
      <c r="J191" s="663"/>
      <c r="K191" s="164"/>
      <c r="L191" s="164"/>
      <c r="M191" s="164"/>
      <c r="N191" s="164"/>
      <c r="O191" s="663" t="s">
        <v>220</v>
      </c>
      <c r="P191" s="663"/>
      <c r="Q191" s="663"/>
      <c r="R191" s="663"/>
    </row>
    <row r="192" spans="1:18" ht="15" hidden="1" customHeight="1" x14ac:dyDescent="0.25">
      <c r="A192" s="205" t="s">
        <v>219</v>
      </c>
      <c r="B192" s="183"/>
      <c r="C192" s="207" t="s">
        <v>218</v>
      </c>
      <c r="D192" s="208"/>
      <c r="E192" s="164"/>
      <c r="F192" s="207" t="s">
        <v>217</v>
      </c>
      <c r="G192" s="208"/>
      <c r="H192" s="164"/>
      <c r="I192" s="207" t="s">
        <v>216</v>
      </c>
      <c r="J192" s="208"/>
      <c r="K192" s="164"/>
      <c r="L192" s="164"/>
      <c r="M192" s="164"/>
      <c r="N192" s="164"/>
      <c r="O192" s="207" t="s">
        <v>215</v>
      </c>
      <c r="P192" s="206"/>
      <c r="Q192" s="205"/>
      <c r="R192" s="205" t="s">
        <v>214</v>
      </c>
    </row>
    <row r="193" spans="1:18" ht="12.6" hidden="1" x14ac:dyDescent="0.25">
      <c r="A193" s="164" t="s">
        <v>213</v>
      </c>
      <c r="B193" s="168"/>
      <c r="C193" s="173" t="s">
        <v>212</v>
      </c>
      <c r="D193" s="168"/>
      <c r="E193" s="164"/>
      <c r="F193" s="173" t="s">
        <v>211</v>
      </c>
      <c r="G193" s="168"/>
      <c r="H193" s="204"/>
      <c r="I193" s="173" t="s">
        <v>210</v>
      </c>
      <c r="J193" s="168"/>
      <c r="K193" s="164"/>
      <c r="L193" s="164"/>
      <c r="M193" s="164"/>
      <c r="N193" s="164"/>
      <c r="O193" s="173" t="s">
        <v>209</v>
      </c>
      <c r="P193" s="199"/>
      <c r="Q193" s="164"/>
      <c r="R193" s="164" t="s">
        <v>208</v>
      </c>
    </row>
    <row r="194" spans="1:18" ht="21.4" hidden="1" customHeight="1" x14ac:dyDescent="0.25">
      <c r="A194" s="185" t="s">
        <v>207</v>
      </c>
      <c r="B194" s="168"/>
      <c r="C194" s="203" t="s">
        <v>206</v>
      </c>
      <c r="D194" s="168"/>
      <c r="E194" s="164"/>
      <c r="F194" s="203" t="s">
        <v>205</v>
      </c>
      <c r="G194" s="168"/>
      <c r="H194" s="204"/>
      <c r="I194" s="203" t="s">
        <v>204</v>
      </c>
      <c r="J194" s="168"/>
      <c r="K194" s="164"/>
      <c r="L194" s="164"/>
      <c r="M194" s="164"/>
      <c r="N194" s="164"/>
      <c r="O194" s="203" t="s">
        <v>203</v>
      </c>
      <c r="P194" s="199"/>
      <c r="Q194" s="164"/>
      <c r="R194" s="185" t="s">
        <v>203</v>
      </c>
    </row>
    <row r="195" spans="1:18" ht="12.6" hidden="1" x14ac:dyDescent="0.25">
      <c r="A195" s="164" t="s">
        <v>202</v>
      </c>
      <c r="B195" s="168"/>
      <c r="C195" s="173" t="s">
        <v>201</v>
      </c>
      <c r="D195" s="202"/>
      <c r="E195" s="164"/>
      <c r="F195" s="173" t="s">
        <v>200</v>
      </c>
      <c r="G195" s="202"/>
      <c r="H195" s="164"/>
      <c r="I195" s="173"/>
      <c r="J195" s="200"/>
      <c r="K195" s="164"/>
      <c r="L195" s="164"/>
      <c r="M195" s="164"/>
      <c r="N195" s="164"/>
      <c r="O195" s="173" t="s">
        <v>199</v>
      </c>
      <c r="P195" s="199"/>
      <c r="Q195" s="164"/>
      <c r="R195" s="164" t="s">
        <v>198</v>
      </c>
    </row>
    <row r="196" spans="1:18" ht="13.5" hidden="1" customHeight="1" x14ac:dyDescent="0.3">
      <c r="A196" s="164" t="s">
        <v>197</v>
      </c>
      <c r="B196" s="168"/>
      <c r="C196" s="173"/>
      <c r="D196" s="202"/>
      <c r="E196" s="164"/>
      <c r="F196" s="173"/>
      <c r="G196" s="202"/>
      <c r="H196" s="164"/>
      <c r="I196" s="201"/>
      <c r="J196" s="200"/>
      <c r="K196" s="164"/>
      <c r="L196" s="164"/>
      <c r="M196" s="164"/>
      <c r="N196" s="164"/>
      <c r="O196" s="173" t="s">
        <v>196</v>
      </c>
      <c r="P196" s="199"/>
      <c r="Q196" s="164"/>
      <c r="R196" s="164" t="s">
        <v>195</v>
      </c>
    </row>
    <row r="197" spans="1:18" ht="13.5" hidden="1" thickBot="1" x14ac:dyDescent="0.35">
      <c r="A197" s="198" t="s">
        <v>194</v>
      </c>
      <c r="B197" s="197">
        <f>SUM(B192:B196)</f>
        <v>0</v>
      </c>
      <c r="C197" s="195" t="s">
        <v>194</v>
      </c>
      <c r="D197" s="196">
        <f>SUM(D192:D196)</f>
        <v>0</v>
      </c>
      <c r="E197" s="164"/>
      <c r="F197" s="195" t="s">
        <v>194</v>
      </c>
      <c r="G197" s="196">
        <f>SUM(G192:G196)</f>
        <v>0</v>
      </c>
      <c r="H197" s="164"/>
      <c r="I197" s="195" t="s">
        <v>194</v>
      </c>
      <c r="J197" s="196">
        <f>SUM(J192:J196)</f>
        <v>0</v>
      </c>
      <c r="K197" s="164"/>
      <c r="L197" s="164"/>
      <c r="M197" s="164"/>
      <c r="N197" s="164"/>
      <c r="O197" s="195" t="s">
        <v>194</v>
      </c>
      <c r="P197" s="166"/>
      <c r="Q197" s="166"/>
      <c r="R197" s="166"/>
    </row>
    <row r="198" spans="1:18" ht="12.6" x14ac:dyDescent="0.25">
      <c r="A198" s="1" t="s">
        <v>193</v>
      </c>
      <c r="B198" s="52"/>
      <c r="D198" s="52"/>
      <c r="F198" s="504"/>
      <c r="G198" s="52"/>
      <c r="J198" s="52"/>
    </row>
    <row r="199" spans="1:18" ht="12.6" x14ac:dyDescent="0.25">
      <c r="A199" s="1" t="s">
        <v>192</v>
      </c>
      <c r="C199" s="60"/>
      <c r="D199" s="41"/>
      <c r="E199" s="41"/>
      <c r="F199" s="504"/>
      <c r="G199" s="567"/>
      <c r="H199" s="567"/>
      <c r="I199" s="567"/>
      <c r="J199" s="60"/>
      <c r="K199" s="194"/>
    </row>
    <row r="200" spans="1:18" ht="12.6" x14ac:dyDescent="0.25">
      <c r="A200" s="1" t="s">
        <v>191</v>
      </c>
      <c r="C200" s="60"/>
      <c r="D200" s="41"/>
      <c r="E200" s="41"/>
      <c r="F200" s="63"/>
      <c r="G200" s="30"/>
      <c r="H200" s="30"/>
      <c r="I200" s="30"/>
      <c r="J200" s="192" t="s">
        <v>190</v>
      </c>
      <c r="K200" s="60"/>
      <c r="O200" s="57"/>
      <c r="P200" s="57"/>
      <c r="Q200" s="30"/>
      <c r="R200" s="30"/>
    </row>
    <row r="201" spans="1:18" ht="12.6" hidden="1" x14ac:dyDescent="0.25">
      <c r="A201" s="164" t="s">
        <v>189</v>
      </c>
      <c r="B201" s="164"/>
      <c r="C201" s="164"/>
      <c r="D201" s="164"/>
      <c r="E201" s="164"/>
      <c r="F201" s="183"/>
      <c r="G201" s="41"/>
      <c r="H201" s="41"/>
      <c r="I201" s="191"/>
      <c r="J201" s="190"/>
      <c r="K201" s="190"/>
      <c r="L201" s="190"/>
      <c r="M201" s="190"/>
      <c r="N201" s="190"/>
      <c r="O201" s="62"/>
      <c r="P201" s="62"/>
      <c r="Q201" s="190"/>
    </row>
    <row r="202" spans="1:18" ht="12.6" x14ac:dyDescent="0.25">
      <c r="A202" s="1" t="s">
        <v>188</v>
      </c>
      <c r="F202" s="504"/>
      <c r="G202" s="61"/>
      <c r="H202" s="61"/>
      <c r="J202" s="30" t="s">
        <v>186</v>
      </c>
      <c r="K202" s="30"/>
      <c r="L202" s="30"/>
      <c r="M202" s="30"/>
      <c r="N202" s="30"/>
      <c r="O202" s="747"/>
      <c r="P202" s="747"/>
      <c r="Q202" s="62"/>
    </row>
    <row r="203" spans="1:18" ht="12.6" x14ac:dyDescent="0.25">
      <c r="A203" s="1" t="s">
        <v>187</v>
      </c>
      <c r="F203" s="504"/>
      <c r="G203" s="61"/>
      <c r="H203" s="61"/>
      <c r="J203" s="30" t="s">
        <v>186</v>
      </c>
      <c r="K203" s="30"/>
      <c r="L203" s="30"/>
      <c r="M203" s="30"/>
      <c r="N203" s="30"/>
      <c r="O203" s="748"/>
      <c r="P203" s="748"/>
      <c r="Q203" s="62"/>
    </row>
    <row r="204" spans="1:18" ht="12.6" x14ac:dyDescent="0.25">
      <c r="A204" s="1" t="s">
        <v>185</v>
      </c>
      <c r="F204" s="504"/>
      <c r="G204" s="61"/>
      <c r="H204" s="61"/>
      <c r="J204" s="30" t="s">
        <v>183</v>
      </c>
      <c r="K204" s="30"/>
      <c r="L204" s="30"/>
      <c r="M204" s="30"/>
      <c r="N204" s="30"/>
      <c r="O204" s="512"/>
      <c r="P204" s="512"/>
      <c r="Q204" s="62"/>
    </row>
    <row r="205" spans="1:18" ht="12.6" x14ac:dyDescent="0.25">
      <c r="A205" s="1" t="s">
        <v>184</v>
      </c>
      <c r="F205" s="504"/>
      <c r="G205" s="61"/>
      <c r="H205" s="61"/>
      <c r="J205" s="30" t="s">
        <v>183</v>
      </c>
      <c r="K205" s="30"/>
      <c r="L205" s="30"/>
      <c r="M205" s="30"/>
      <c r="N205" s="30"/>
      <c r="O205" s="512"/>
      <c r="P205" s="512"/>
      <c r="Q205" s="62"/>
    </row>
    <row r="206" spans="1:18" ht="12.6" x14ac:dyDescent="0.25">
      <c r="A206" s="1" t="s">
        <v>182</v>
      </c>
      <c r="F206" s="63"/>
      <c r="G206" s="61"/>
      <c r="H206" s="61"/>
      <c r="I206" s="191"/>
      <c r="J206" s="190"/>
      <c r="K206" s="190"/>
      <c r="L206" s="190"/>
      <c r="M206" s="190"/>
      <c r="N206" s="190"/>
      <c r="O206" s="190"/>
      <c r="P206" s="190"/>
      <c r="Q206" s="190"/>
    </row>
    <row r="207" spans="1:18" ht="12.6" x14ac:dyDescent="0.25">
      <c r="A207" s="1" t="s">
        <v>181</v>
      </c>
      <c r="F207" s="63"/>
      <c r="G207" s="61"/>
      <c r="H207" s="61"/>
      <c r="I207" s="191"/>
      <c r="J207" s="190"/>
      <c r="K207" s="190"/>
      <c r="L207" s="190"/>
      <c r="M207" s="190"/>
      <c r="N207" s="190"/>
      <c r="O207" s="190"/>
      <c r="P207" s="190"/>
      <c r="Q207" s="190"/>
    </row>
    <row r="208" spans="1:18" ht="12.6" x14ac:dyDescent="0.25">
      <c r="A208" s="1" t="s">
        <v>180</v>
      </c>
      <c r="F208" s="63"/>
    </row>
    <row r="209" spans="1:18" ht="15.75" customHeight="1" thickBot="1" x14ac:dyDescent="0.3">
      <c r="A209" s="1" t="s">
        <v>179</v>
      </c>
      <c r="F209" s="63"/>
      <c r="J209" s="30" t="s">
        <v>33</v>
      </c>
      <c r="K209" s="30"/>
      <c r="L209" s="30"/>
      <c r="M209" s="30"/>
      <c r="N209" s="30"/>
      <c r="O209" s="57"/>
      <c r="P209" s="57"/>
      <c r="Q209" s="444"/>
      <c r="R209" s="444"/>
    </row>
    <row r="210" spans="1:18" ht="15.6" hidden="1" x14ac:dyDescent="0.35">
      <c r="A210" s="189" t="s">
        <v>178</v>
      </c>
      <c r="B210" s="188"/>
      <c r="C210" s="187"/>
      <c r="D210" s="187"/>
      <c r="E210" s="187"/>
      <c r="F210" s="187"/>
      <c r="G210" s="187"/>
      <c r="H210" s="187"/>
      <c r="I210" s="187"/>
      <c r="J210" s="187"/>
      <c r="K210" s="187"/>
      <c r="L210" s="187"/>
      <c r="M210" s="187"/>
      <c r="N210" s="187"/>
      <c r="O210" s="187"/>
      <c r="P210" s="187"/>
      <c r="Q210" s="187"/>
      <c r="R210" s="187"/>
    </row>
    <row r="211" spans="1:18" ht="16.899999999999999" hidden="1" customHeight="1" x14ac:dyDescent="0.25">
      <c r="A211" s="186"/>
      <c r="B211" s="185"/>
      <c r="C211" s="182"/>
      <c r="D211" s="182"/>
      <c r="E211" s="182"/>
      <c r="F211" s="182"/>
      <c r="G211" s="182"/>
      <c r="H211" s="182"/>
      <c r="I211" s="182"/>
      <c r="J211" s="182"/>
      <c r="K211" s="182"/>
      <c r="L211" s="182"/>
      <c r="M211" s="182"/>
      <c r="N211" s="182"/>
      <c r="O211" s="182"/>
      <c r="P211" s="182"/>
      <c r="Q211" s="182"/>
      <c r="R211" s="182"/>
    </row>
    <row r="212" spans="1:18" ht="16.5" hidden="1" x14ac:dyDescent="0.35">
      <c r="A212" s="173" t="s">
        <v>177</v>
      </c>
      <c r="B212" s="164"/>
      <c r="C212" s="164"/>
      <c r="D212" s="164"/>
      <c r="E212" s="164"/>
      <c r="F212" s="183"/>
      <c r="G212" s="182"/>
      <c r="H212" s="182"/>
      <c r="I212" s="184" t="s">
        <v>176</v>
      </c>
      <c r="J212" s="182"/>
      <c r="K212" s="182"/>
      <c r="L212" s="182"/>
      <c r="M212" s="182"/>
      <c r="N212" s="182"/>
      <c r="O212" s="182"/>
      <c r="P212" s="182"/>
      <c r="Q212" s="182"/>
      <c r="R212" s="182"/>
    </row>
    <row r="213" spans="1:18" ht="12.6" hidden="1" x14ac:dyDescent="0.25">
      <c r="A213" s="173" t="s">
        <v>175</v>
      </c>
      <c r="B213" s="164"/>
      <c r="C213" s="164"/>
      <c r="D213" s="164"/>
      <c r="E213" s="164"/>
      <c r="F213" s="183"/>
      <c r="G213" s="182"/>
      <c r="H213" s="182"/>
      <c r="I213" s="182"/>
      <c r="J213" s="182"/>
      <c r="K213" s="182"/>
      <c r="L213" s="182"/>
      <c r="M213" s="182"/>
      <c r="N213" s="182"/>
      <c r="O213" s="182"/>
      <c r="P213" s="182"/>
      <c r="Q213" s="182"/>
      <c r="R213" s="182"/>
    </row>
    <row r="214" spans="1:18" ht="12.95" hidden="1" thickBot="1" x14ac:dyDescent="0.3">
      <c r="A214" s="173"/>
      <c r="B214" s="164"/>
      <c r="C214" s="164"/>
      <c r="D214" s="164"/>
      <c r="E214" s="164"/>
      <c r="F214" s="164"/>
      <c r="G214" s="164"/>
      <c r="H214" s="164"/>
      <c r="I214" s="164"/>
      <c r="J214" s="164"/>
      <c r="K214" s="164"/>
      <c r="L214" s="164"/>
      <c r="M214" s="164"/>
      <c r="N214" s="164"/>
      <c r="O214" s="164"/>
      <c r="P214" s="164"/>
      <c r="Q214" s="164"/>
      <c r="R214" s="164"/>
    </row>
    <row r="215" spans="1:18" ht="12.95" hidden="1" x14ac:dyDescent="0.3">
      <c r="A215" s="657" t="s">
        <v>174</v>
      </c>
      <c r="B215" s="658"/>
      <c r="C215" s="658"/>
      <c r="D215" s="658"/>
      <c r="E215" s="658"/>
      <c r="F215" s="658"/>
      <c r="G215" s="658"/>
      <c r="H215" s="658"/>
      <c r="I215" s="659"/>
      <c r="J215" s="164"/>
      <c r="K215" s="164"/>
      <c r="L215" s="164"/>
      <c r="M215" s="164"/>
      <c r="N215" s="164"/>
      <c r="O215" s="164"/>
      <c r="P215" s="164"/>
      <c r="Q215" s="164"/>
      <c r="R215" s="164"/>
    </row>
    <row r="216" spans="1:18" ht="14.45" hidden="1" x14ac:dyDescent="0.35">
      <c r="A216" s="181"/>
      <c r="B216" s="180"/>
      <c r="C216" s="180"/>
      <c r="D216" s="180"/>
      <c r="E216" s="180"/>
      <c r="F216" s="180"/>
      <c r="G216" s="180"/>
      <c r="H216" s="180"/>
      <c r="I216" s="179"/>
      <c r="J216" s="164"/>
      <c r="K216" s="164"/>
      <c r="L216" s="164"/>
      <c r="M216" s="164"/>
      <c r="N216" s="164"/>
      <c r="O216" s="164"/>
      <c r="P216" s="164"/>
      <c r="Q216" s="164"/>
      <c r="R216" s="164"/>
    </row>
    <row r="217" spans="1:18" ht="15" hidden="1" customHeight="1" x14ac:dyDescent="0.25">
      <c r="A217" s="178" t="s">
        <v>173</v>
      </c>
      <c r="B217" s="170"/>
      <c r="C217" s="170"/>
      <c r="D217" s="170"/>
      <c r="E217" s="170"/>
      <c r="F217" s="170"/>
      <c r="G217" s="177"/>
      <c r="H217" s="170"/>
      <c r="I217" s="171"/>
      <c r="J217" s="164"/>
      <c r="K217" s="164"/>
      <c r="L217" s="164"/>
      <c r="M217" s="164"/>
      <c r="N217" s="164"/>
      <c r="O217" s="164"/>
      <c r="P217" s="164"/>
      <c r="Q217" s="164"/>
      <c r="R217" s="164"/>
    </row>
    <row r="218" spans="1:18" ht="15" hidden="1" customHeight="1" x14ac:dyDescent="0.25">
      <c r="A218" s="178" t="s">
        <v>172</v>
      </c>
      <c r="B218" s="170"/>
      <c r="C218" s="170"/>
      <c r="D218" s="170"/>
      <c r="E218" s="170"/>
      <c r="F218" s="170"/>
      <c r="G218" s="177"/>
      <c r="H218" s="176"/>
      <c r="I218" s="168"/>
      <c r="J218" s="164"/>
      <c r="K218" s="164"/>
      <c r="L218" s="164"/>
      <c r="M218" s="164"/>
      <c r="N218" s="164"/>
      <c r="O218" s="164"/>
      <c r="P218" s="164"/>
      <c r="Q218" s="164"/>
      <c r="R218" s="164"/>
    </row>
    <row r="219" spans="1:18" ht="30" hidden="1" customHeight="1" x14ac:dyDescent="0.25">
      <c r="A219" s="638" t="s">
        <v>171</v>
      </c>
      <c r="B219" s="639"/>
      <c r="C219" s="639"/>
      <c r="D219" s="639"/>
      <c r="E219" s="639"/>
      <c r="F219" s="639"/>
      <c r="G219" s="640"/>
      <c r="H219" s="175"/>
      <c r="I219" s="168"/>
      <c r="J219" s="164"/>
      <c r="K219" s="164"/>
      <c r="L219" s="164"/>
      <c r="M219" s="164"/>
      <c r="N219" s="164"/>
      <c r="O219" s="164"/>
      <c r="P219" s="164"/>
      <c r="Q219" s="164"/>
      <c r="R219" s="164"/>
    </row>
    <row r="220" spans="1:18" ht="12.75" hidden="1" customHeight="1" x14ac:dyDescent="0.25">
      <c r="A220" s="178" t="s">
        <v>170</v>
      </c>
      <c r="B220" s="170"/>
      <c r="C220" s="170"/>
      <c r="D220" s="170"/>
      <c r="E220" s="170"/>
      <c r="F220" s="170"/>
      <c r="G220" s="177"/>
      <c r="H220" s="176"/>
      <c r="I220" s="168"/>
      <c r="J220" s="164"/>
      <c r="K220" s="164"/>
      <c r="L220" s="164"/>
      <c r="M220" s="164"/>
      <c r="N220" s="164"/>
      <c r="O220" s="164"/>
      <c r="P220" s="164"/>
      <c r="Q220" s="164"/>
      <c r="R220" s="164"/>
    </row>
    <row r="221" spans="1:18" ht="26.1" hidden="1" customHeight="1" x14ac:dyDescent="0.25">
      <c r="A221" s="638" t="s">
        <v>169</v>
      </c>
      <c r="B221" s="639"/>
      <c r="C221" s="639"/>
      <c r="D221" s="639"/>
      <c r="E221" s="639"/>
      <c r="F221" s="639"/>
      <c r="G221" s="640"/>
      <c r="H221" s="175"/>
      <c r="I221" s="168"/>
      <c r="J221" s="164"/>
      <c r="K221" s="164"/>
      <c r="L221" s="164"/>
      <c r="M221" s="164"/>
      <c r="N221" s="164"/>
      <c r="O221" s="164"/>
      <c r="P221" s="164"/>
      <c r="Q221" s="164"/>
      <c r="R221" s="164"/>
    </row>
    <row r="222" spans="1:18" ht="27.6" hidden="1" customHeight="1" thickBot="1" x14ac:dyDescent="0.3">
      <c r="A222" s="651" t="s">
        <v>168</v>
      </c>
      <c r="B222" s="652"/>
      <c r="C222" s="652"/>
      <c r="D222" s="652"/>
      <c r="E222" s="652"/>
      <c r="F222" s="652"/>
      <c r="G222" s="653"/>
      <c r="H222" s="174"/>
      <c r="I222" s="165"/>
      <c r="J222" s="164"/>
      <c r="K222" s="164"/>
      <c r="L222" s="164"/>
      <c r="M222" s="164"/>
      <c r="N222" s="164"/>
      <c r="O222" s="164"/>
      <c r="P222" s="164"/>
      <c r="Q222" s="164"/>
      <c r="R222" s="164"/>
    </row>
    <row r="223" spans="1:18" ht="12.75" hidden="1" customHeight="1" x14ac:dyDescent="0.25">
      <c r="A223" s="173"/>
      <c r="B223" s="164"/>
      <c r="C223" s="164"/>
      <c r="D223" s="164"/>
      <c r="E223" s="164"/>
      <c r="F223" s="164"/>
      <c r="G223" s="164"/>
      <c r="H223" s="164"/>
      <c r="I223" s="164"/>
      <c r="J223" s="164"/>
      <c r="K223" s="164"/>
      <c r="L223" s="164"/>
      <c r="M223" s="164"/>
      <c r="N223" s="164"/>
      <c r="O223" s="164"/>
      <c r="P223" s="164"/>
      <c r="Q223" s="164"/>
      <c r="R223" s="164"/>
    </row>
    <row r="224" spans="1:18" ht="12.75" hidden="1" customHeight="1" thickBot="1" x14ac:dyDescent="0.3">
      <c r="A224" s="173"/>
      <c r="B224" s="164"/>
      <c r="C224" s="164"/>
      <c r="D224" s="164"/>
      <c r="E224" s="164"/>
      <c r="F224" s="164"/>
      <c r="G224" s="164"/>
      <c r="H224" s="164"/>
      <c r="I224" s="164"/>
      <c r="J224" s="164"/>
      <c r="K224" s="164"/>
      <c r="L224" s="164"/>
      <c r="M224" s="164"/>
      <c r="N224" s="164"/>
      <c r="O224" s="164"/>
      <c r="P224" s="164"/>
      <c r="Q224" s="164"/>
      <c r="R224" s="164"/>
    </row>
    <row r="225" spans="1:18" ht="12.75" hidden="1" customHeight="1" x14ac:dyDescent="0.3">
      <c r="A225" s="654" t="s">
        <v>167</v>
      </c>
      <c r="B225" s="655"/>
      <c r="C225" s="655"/>
      <c r="D225" s="655"/>
      <c r="E225" s="655"/>
      <c r="F225" s="655"/>
      <c r="G225" s="655"/>
      <c r="H225" s="655"/>
      <c r="I225" s="656"/>
      <c r="J225" s="164"/>
      <c r="K225" s="164"/>
      <c r="L225" s="164"/>
      <c r="M225" s="164"/>
      <c r="N225" s="164"/>
      <c r="O225" s="164"/>
      <c r="P225" s="164"/>
      <c r="Q225" s="164"/>
      <c r="R225" s="164"/>
    </row>
    <row r="226" spans="1:18" ht="12.75" hidden="1" customHeight="1" x14ac:dyDescent="0.25">
      <c r="A226" s="173" t="s">
        <v>166</v>
      </c>
      <c r="B226" s="164"/>
      <c r="C226" s="164"/>
      <c r="D226" s="164"/>
      <c r="E226" s="164"/>
      <c r="F226" s="164"/>
      <c r="G226" s="164"/>
      <c r="H226" s="164"/>
      <c r="I226" s="171"/>
      <c r="J226" s="164"/>
      <c r="K226" s="164"/>
      <c r="L226" s="164"/>
      <c r="M226" s="164"/>
      <c r="N226" s="164"/>
      <c r="O226" s="164"/>
      <c r="P226" s="164"/>
      <c r="Q226" s="164"/>
      <c r="R226" s="164"/>
    </row>
    <row r="227" spans="1:18" ht="14.25" hidden="1" customHeight="1" x14ac:dyDescent="0.25">
      <c r="A227" s="648" t="s">
        <v>165</v>
      </c>
      <c r="B227" s="649"/>
      <c r="C227" s="649"/>
      <c r="D227" s="649"/>
      <c r="E227" s="649"/>
      <c r="F227" s="649"/>
      <c r="G227" s="650"/>
      <c r="H227" s="172"/>
      <c r="I227" s="171"/>
      <c r="J227" s="164"/>
      <c r="K227" s="164"/>
      <c r="L227" s="164"/>
      <c r="M227" s="164"/>
      <c r="N227" s="164"/>
      <c r="O227" s="164"/>
      <c r="P227" s="164"/>
      <c r="Q227" s="164"/>
      <c r="R227" s="164"/>
    </row>
    <row r="228" spans="1:18" ht="12.6" hidden="1" x14ac:dyDescent="0.25">
      <c r="A228" s="638" t="s">
        <v>164</v>
      </c>
      <c r="B228" s="639"/>
      <c r="C228" s="639"/>
      <c r="D228" s="639"/>
      <c r="E228" s="639"/>
      <c r="F228" s="639"/>
      <c r="G228" s="640"/>
      <c r="H228" s="169"/>
      <c r="I228" s="168"/>
      <c r="J228" s="164"/>
      <c r="K228" s="164"/>
      <c r="L228" s="164"/>
      <c r="M228" s="164"/>
      <c r="N228" s="164"/>
      <c r="O228" s="164"/>
      <c r="P228" s="164"/>
      <c r="Q228" s="164"/>
      <c r="R228" s="164"/>
    </row>
    <row r="229" spans="1:18" ht="12.6" hidden="1" x14ac:dyDescent="0.25">
      <c r="A229" s="638" t="s">
        <v>163</v>
      </c>
      <c r="B229" s="639"/>
      <c r="C229" s="639"/>
      <c r="D229" s="639"/>
      <c r="E229" s="639"/>
      <c r="F229" s="639"/>
      <c r="G229" s="640"/>
      <c r="H229" s="169"/>
      <c r="I229" s="168"/>
      <c r="J229" s="164"/>
      <c r="K229" s="164"/>
      <c r="L229" s="164"/>
      <c r="M229" s="164"/>
      <c r="N229" s="164"/>
      <c r="O229" s="164"/>
      <c r="P229" s="164"/>
      <c r="Q229" s="164"/>
      <c r="R229" s="164"/>
    </row>
    <row r="230" spans="1:18" ht="12.6" hidden="1" x14ac:dyDescent="0.25">
      <c r="A230" s="648" t="s">
        <v>162</v>
      </c>
      <c r="B230" s="649"/>
      <c r="C230" s="649"/>
      <c r="D230" s="649"/>
      <c r="E230" s="649"/>
      <c r="F230" s="649"/>
      <c r="G230" s="650"/>
      <c r="H230" s="170"/>
      <c r="I230" s="168"/>
      <c r="J230" s="164"/>
      <c r="K230" s="164"/>
      <c r="L230" s="164"/>
      <c r="M230" s="164"/>
      <c r="N230" s="164"/>
      <c r="O230" s="164"/>
      <c r="P230" s="164"/>
      <c r="Q230" s="164"/>
      <c r="R230" s="164"/>
    </row>
    <row r="231" spans="1:18" ht="12.6" hidden="1" x14ac:dyDescent="0.25">
      <c r="A231" s="638" t="s">
        <v>161</v>
      </c>
      <c r="B231" s="639"/>
      <c r="C231" s="639"/>
      <c r="D231" s="639"/>
      <c r="E231" s="639"/>
      <c r="F231" s="639"/>
      <c r="G231" s="640"/>
      <c r="H231" s="169"/>
      <c r="I231" s="168"/>
      <c r="J231" s="164"/>
      <c r="K231" s="164"/>
      <c r="L231" s="164"/>
      <c r="M231" s="164"/>
      <c r="N231" s="164"/>
      <c r="O231" s="164"/>
      <c r="P231" s="164"/>
      <c r="Q231" s="164"/>
      <c r="R231" s="164"/>
    </row>
    <row r="232" spans="1:18" ht="12.6" hidden="1" x14ac:dyDescent="0.25">
      <c r="A232" s="638" t="s">
        <v>160</v>
      </c>
      <c r="B232" s="639"/>
      <c r="C232" s="639"/>
      <c r="D232" s="639"/>
      <c r="E232" s="639"/>
      <c r="F232" s="639"/>
      <c r="G232" s="640"/>
      <c r="H232" s="169"/>
      <c r="I232" s="168"/>
      <c r="J232" s="164"/>
      <c r="K232" s="164"/>
      <c r="L232" s="164"/>
      <c r="M232" s="164"/>
      <c r="N232" s="164"/>
      <c r="O232" s="164"/>
      <c r="P232" s="164"/>
      <c r="Q232" s="164"/>
      <c r="R232" s="164"/>
    </row>
    <row r="233" spans="1:18" ht="12.6" hidden="1" x14ac:dyDescent="0.25">
      <c r="A233" s="638" t="s">
        <v>159</v>
      </c>
      <c r="B233" s="639"/>
      <c r="C233" s="639"/>
      <c r="D233" s="639"/>
      <c r="E233" s="639"/>
      <c r="F233" s="639"/>
      <c r="G233" s="640"/>
      <c r="H233" s="169"/>
      <c r="I233" s="168"/>
      <c r="J233" s="164"/>
      <c r="K233" s="164"/>
      <c r="L233" s="164"/>
      <c r="M233" s="164"/>
      <c r="N233" s="164"/>
      <c r="O233" s="164"/>
      <c r="P233" s="164"/>
      <c r="Q233" s="164"/>
      <c r="R233" s="164"/>
    </row>
    <row r="234" spans="1:18" ht="12.6" hidden="1" x14ac:dyDescent="0.25">
      <c r="A234" s="638" t="s">
        <v>158</v>
      </c>
      <c r="B234" s="639"/>
      <c r="C234" s="639"/>
      <c r="D234" s="639"/>
      <c r="E234" s="639"/>
      <c r="F234" s="639"/>
      <c r="G234" s="640"/>
      <c r="H234" s="169"/>
      <c r="I234" s="168"/>
      <c r="J234" s="164"/>
      <c r="K234" s="164"/>
      <c r="L234" s="164"/>
      <c r="M234" s="164"/>
      <c r="N234" s="164"/>
      <c r="O234" s="164"/>
      <c r="P234" s="164"/>
      <c r="Q234" s="164"/>
      <c r="R234" s="164"/>
    </row>
    <row r="235" spans="1:18" ht="13.9" hidden="1" customHeight="1" x14ac:dyDescent="0.25">
      <c r="A235" s="638" t="s">
        <v>157</v>
      </c>
      <c r="B235" s="639"/>
      <c r="C235" s="639"/>
      <c r="D235" s="639"/>
      <c r="E235" s="639"/>
      <c r="F235" s="639"/>
      <c r="G235" s="640"/>
      <c r="H235" s="169"/>
      <c r="I235" s="168"/>
      <c r="J235" s="164"/>
      <c r="K235" s="164"/>
      <c r="L235" s="164"/>
      <c r="M235" s="164"/>
      <c r="N235" s="164"/>
      <c r="O235" s="164"/>
      <c r="P235" s="164"/>
      <c r="Q235" s="164"/>
      <c r="R235" s="164"/>
    </row>
    <row r="236" spans="1:18" ht="12.95" hidden="1" thickBot="1" x14ac:dyDescent="0.3">
      <c r="A236" s="167" t="s">
        <v>156</v>
      </c>
      <c r="B236" s="166"/>
      <c r="C236" s="166"/>
      <c r="D236" s="166"/>
      <c r="E236" s="166"/>
      <c r="F236" s="166"/>
      <c r="G236" s="166"/>
      <c r="H236" s="166"/>
      <c r="I236" s="165"/>
      <c r="J236" s="164"/>
      <c r="K236" s="164"/>
      <c r="L236" s="164"/>
      <c r="M236" s="164"/>
      <c r="N236" s="164"/>
      <c r="O236" s="164"/>
      <c r="P236" s="164"/>
      <c r="Q236" s="164"/>
      <c r="R236" s="164"/>
    </row>
    <row r="237" spans="1:18" ht="12.95" hidden="1" thickBot="1" x14ac:dyDescent="0.3">
      <c r="A237" s="163"/>
      <c r="B237" s="163"/>
      <c r="C237" s="163"/>
      <c r="D237" s="163"/>
      <c r="E237" s="163"/>
      <c r="F237" s="163"/>
      <c r="G237" s="163"/>
      <c r="H237" s="163"/>
      <c r="I237" s="163"/>
      <c r="J237" s="163"/>
      <c r="K237" s="163"/>
      <c r="L237" s="163"/>
      <c r="M237" s="163"/>
      <c r="N237" s="163"/>
      <c r="O237" s="163"/>
      <c r="P237" s="163"/>
      <c r="Q237" s="163"/>
      <c r="R237" s="163"/>
    </row>
    <row r="238" spans="1:18" ht="15.6" x14ac:dyDescent="0.35">
      <c r="A238" s="162" t="s">
        <v>155</v>
      </c>
      <c r="B238" s="133"/>
      <c r="C238" s="133"/>
      <c r="D238" s="133"/>
      <c r="E238" s="133"/>
      <c r="F238" s="133"/>
      <c r="G238" s="133"/>
      <c r="H238" s="133"/>
      <c r="I238" s="133"/>
      <c r="J238" s="133"/>
      <c r="K238" s="133"/>
      <c r="L238" s="69"/>
      <c r="M238" s="69"/>
      <c r="N238" s="69"/>
      <c r="O238" s="69"/>
      <c r="P238" s="69"/>
      <c r="Q238" s="69"/>
      <c r="R238" s="69"/>
    </row>
    <row r="239" spans="1:18" ht="12.6" x14ac:dyDescent="0.25">
      <c r="A239" s="143" t="s">
        <v>154</v>
      </c>
      <c r="B239" s="504">
        <f>C109</f>
        <v>0</v>
      </c>
      <c r="D239" s="30" t="s">
        <v>153</v>
      </c>
      <c r="E239" s="30"/>
      <c r="F239" s="63"/>
      <c r="G239" s="30" t="s">
        <v>152</v>
      </c>
      <c r="H239" s="30"/>
      <c r="I239" s="63"/>
    </row>
    <row r="240" spans="1:18" ht="12.6" x14ac:dyDescent="0.25">
      <c r="A240" s="143" t="s">
        <v>151</v>
      </c>
      <c r="D240" s="30" t="s">
        <v>150</v>
      </c>
      <c r="E240" s="30"/>
      <c r="F240" s="63"/>
      <c r="G240" s="30" t="s">
        <v>149</v>
      </c>
      <c r="H240" s="30"/>
      <c r="I240" s="63"/>
    </row>
    <row r="241" spans="1:18" ht="12.6" x14ac:dyDescent="0.25">
      <c r="A241" s="143" t="s">
        <v>148</v>
      </c>
      <c r="B241" s="79"/>
      <c r="C241" s="63"/>
      <c r="D241" s="37"/>
      <c r="E241" s="146"/>
      <c r="L241" s="41"/>
      <c r="M241" s="41"/>
      <c r="N241" s="41"/>
      <c r="O241" s="41"/>
      <c r="P241" s="41"/>
      <c r="Q241" s="41"/>
      <c r="R241" s="41"/>
    </row>
    <row r="242" spans="1:18" ht="12.6" x14ac:dyDescent="0.25">
      <c r="A242" s="143"/>
      <c r="B242" s="79"/>
      <c r="C242" s="37"/>
      <c r="D242" s="37"/>
      <c r="E242" s="37"/>
      <c r="L242" s="41"/>
      <c r="M242" s="41"/>
      <c r="N242" s="41"/>
      <c r="O242" s="41"/>
      <c r="P242" s="41"/>
      <c r="Q242" s="41"/>
      <c r="R242" s="41"/>
    </row>
    <row r="243" spans="1:18" ht="26.45" thickBot="1" x14ac:dyDescent="0.35">
      <c r="A243" s="161" t="s">
        <v>147</v>
      </c>
      <c r="B243" s="504"/>
      <c r="D243" s="30"/>
      <c r="E243" s="30"/>
      <c r="I243" s="30"/>
    </row>
    <row r="244" spans="1:18" ht="12.95" x14ac:dyDescent="0.3">
      <c r="A244" s="137"/>
      <c r="I244" s="641" t="s">
        <v>146</v>
      </c>
      <c r="J244" s="642"/>
      <c r="K244" s="642"/>
      <c r="L244" s="642"/>
      <c r="M244" s="642"/>
      <c r="N244" s="642"/>
      <c r="O244" s="642"/>
      <c r="P244" s="642"/>
      <c r="Q244" s="642"/>
      <c r="R244" s="643"/>
    </row>
    <row r="245" spans="1:18" ht="27" customHeight="1" x14ac:dyDescent="0.25">
      <c r="A245" s="160"/>
      <c r="B245" s="159"/>
      <c r="C245" s="158" t="s">
        <v>145</v>
      </c>
      <c r="D245" s="158" t="s">
        <v>144</v>
      </c>
      <c r="E245" s="157"/>
      <c r="F245" s="156"/>
      <c r="G245" s="30"/>
      <c r="H245" s="30"/>
      <c r="I245" s="644" t="s">
        <v>143</v>
      </c>
      <c r="J245" s="645"/>
      <c r="K245" s="645"/>
      <c r="L245" s="645"/>
      <c r="M245" s="645"/>
      <c r="N245" s="645"/>
      <c r="O245" s="645"/>
      <c r="P245" s="504"/>
      <c r="Q245" s="37"/>
      <c r="R245" s="149"/>
    </row>
    <row r="246" spans="1:18" ht="12.6" x14ac:dyDescent="0.25">
      <c r="A246" s="155" t="s">
        <v>142</v>
      </c>
      <c r="B246" s="154"/>
      <c r="C246" s="519"/>
      <c r="D246" s="519"/>
      <c r="E246" s="150"/>
      <c r="G246" s="153"/>
      <c r="H246" s="153"/>
      <c r="I246" s="646" t="s">
        <v>141</v>
      </c>
      <c r="J246" s="647"/>
      <c r="K246" s="647"/>
      <c r="L246" s="647"/>
      <c r="M246" s="647"/>
      <c r="N246" s="647"/>
      <c r="O246" s="647"/>
      <c r="P246" s="504"/>
      <c r="Q246" s="37"/>
      <c r="R246" s="149"/>
    </row>
    <row r="247" spans="1:18" ht="12.6" x14ac:dyDescent="0.25">
      <c r="A247" s="152" t="s">
        <v>140</v>
      </c>
      <c r="B247" s="151"/>
      <c r="C247" s="519"/>
      <c r="D247" s="519"/>
      <c r="E247" s="150"/>
      <c r="G247" s="30"/>
      <c r="H247" s="30"/>
      <c r="I247" s="631" t="s">
        <v>139</v>
      </c>
      <c r="J247" s="632"/>
      <c r="K247" s="632"/>
      <c r="L247" s="632"/>
      <c r="M247" s="632"/>
      <c r="N247" s="632"/>
      <c r="O247" s="632"/>
      <c r="P247" s="504"/>
      <c r="Q247" s="37"/>
      <c r="R247" s="149"/>
    </row>
    <row r="248" spans="1:18" ht="12.95" thickBot="1" x14ac:dyDescent="0.3">
      <c r="A248" s="137"/>
      <c r="G248" s="30"/>
      <c r="H248" s="30"/>
      <c r="I248" s="631" t="s">
        <v>138</v>
      </c>
      <c r="J248" s="632"/>
      <c r="K248" s="632"/>
      <c r="L248" s="632"/>
      <c r="M248" s="632"/>
      <c r="N248" s="632"/>
      <c r="O248" s="632"/>
      <c r="P248" s="504"/>
      <c r="Q248" s="37"/>
      <c r="R248" s="149"/>
    </row>
    <row r="249" spans="1:18" ht="15" customHeight="1" x14ac:dyDescent="0.25">
      <c r="A249" s="633" t="s">
        <v>137</v>
      </c>
      <c r="B249" s="634"/>
      <c r="C249" s="634"/>
      <c r="D249" s="634"/>
      <c r="E249" s="634"/>
      <c r="F249" s="635"/>
      <c r="G249" s="30"/>
      <c r="H249" s="30"/>
      <c r="I249" s="143" t="s">
        <v>136</v>
      </c>
      <c r="J249" s="79"/>
      <c r="K249" s="79"/>
      <c r="L249" s="79"/>
      <c r="M249" s="79"/>
      <c r="N249" s="79"/>
      <c r="O249" s="79"/>
      <c r="P249" s="504"/>
      <c r="Q249" s="37"/>
      <c r="R249" s="149"/>
    </row>
    <row r="250" spans="1:18" ht="12.75" customHeight="1" x14ac:dyDescent="0.25">
      <c r="A250" s="137"/>
      <c r="F250" s="141"/>
      <c r="I250" s="631" t="s">
        <v>135</v>
      </c>
      <c r="J250" s="632"/>
      <c r="K250" s="632"/>
      <c r="L250" s="632"/>
      <c r="M250" s="632"/>
      <c r="N250" s="632"/>
      <c r="O250" s="632"/>
      <c r="P250" s="504"/>
      <c r="Q250" s="37"/>
      <c r="R250" s="149"/>
    </row>
    <row r="251" spans="1:18" ht="12.95" thickBot="1" x14ac:dyDescent="0.3">
      <c r="A251" s="143" t="s">
        <v>134</v>
      </c>
      <c r="B251" s="504"/>
      <c r="C251" s="79" t="s">
        <v>133</v>
      </c>
      <c r="D251" s="63"/>
      <c r="E251" s="146"/>
      <c r="F251" s="141"/>
      <c r="I251" s="636" t="s">
        <v>132</v>
      </c>
      <c r="J251" s="612"/>
      <c r="K251" s="612"/>
      <c r="L251" s="612"/>
      <c r="M251" s="612"/>
      <c r="N251" s="612"/>
      <c r="O251" s="612"/>
      <c r="P251" s="513"/>
      <c r="Q251" s="148"/>
      <c r="R251" s="147"/>
    </row>
    <row r="252" spans="1:18" ht="12.95" x14ac:dyDescent="0.3">
      <c r="A252" s="143" t="s">
        <v>131</v>
      </c>
      <c r="B252" s="504"/>
      <c r="C252" s="79" t="s">
        <v>130</v>
      </c>
      <c r="D252" s="63"/>
      <c r="E252" s="146"/>
      <c r="F252" s="141"/>
      <c r="I252" s="637"/>
      <c r="J252" s="637"/>
      <c r="K252" s="637"/>
      <c r="L252" s="637"/>
      <c r="M252" s="637"/>
      <c r="N252" s="637"/>
      <c r="O252" s="637"/>
      <c r="P252" s="637"/>
      <c r="Q252" s="637"/>
      <c r="R252" s="637"/>
    </row>
    <row r="253" spans="1:18" ht="28.9" customHeight="1" x14ac:dyDescent="0.25">
      <c r="A253" s="143" t="s">
        <v>129</v>
      </c>
      <c r="B253" s="504"/>
      <c r="C253" s="79"/>
      <c r="D253" s="145"/>
      <c r="E253" s="145"/>
      <c r="F253" s="141"/>
      <c r="G253" s="144"/>
      <c r="H253" s="144"/>
      <c r="I253" s="624"/>
      <c r="J253" s="624"/>
      <c r="K253" s="624"/>
      <c r="L253" s="624"/>
      <c r="M253" s="624"/>
      <c r="N253" s="624"/>
      <c r="O253" s="624"/>
      <c r="P253" s="61"/>
      <c r="Q253" s="61"/>
    </row>
    <row r="254" spans="1:18" ht="12.6" x14ac:dyDescent="0.25">
      <c r="A254" s="143" t="s">
        <v>128</v>
      </c>
      <c r="B254" s="504"/>
      <c r="C254" s="79"/>
      <c r="D254" s="79"/>
      <c r="E254" s="79"/>
      <c r="F254" s="141"/>
      <c r="G254" s="144"/>
      <c r="H254" s="144"/>
      <c r="P254" s="37"/>
      <c r="Q254" s="61"/>
    </row>
    <row r="255" spans="1:18" ht="12.6" x14ac:dyDescent="0.25">
      <c r="A255" s="143" t="s">
        <v>127</v>
      </c>
      <c r="B255" s="504"/>
      <c r="C255" s="79"/>
      <c r="D255" s="145"/>
      <c r="E255" s="145"/>
      <c r="F255" s="141"/>
      <c r="G255" s="144"/>
      <c r="H255" s="144"/>
      <c r="P255" s="61"/>
      <c r="Q255" s="61"/>
    </row>
    <row r="256" spans="1:18" ht="12.6" x14ac:dyDescent="0.25">
      <c r="A256" s="143" t="s">
        <v>126</v>
      </c>
      <c r="B256" s="504"/>
      <c r="C256" s="142"/>
      <c r="D256" s="79"/>
      <c r="E256" s="79"/>
      <c r="F256" s="141"/>
      <c r="G256" s="144"/>
      <c r="H256" s="144"/>
      <c r="P256" s="61"/>
      <c r="Q256" s="61"/>
    </row>
    <row r="257" spans="1:18" ht="12.95" x14ac:dyDescent="0.3">
      <c r="A257" s="143" t="s">
        <v>125</v>
      </c>
      <c r="B257" s="504"/>
      <c r="C257" s="142"/>
      <c r="D257" s="79"/>
      <c r="E257" s="79"/>
      <c r="F257" s="141"/>
      <c r="G257" s="138"/>
      <c r="H257" s="138"/>
      <c r="P257" s="61"/>
      <c r="Q257" s="61"/>
    </row>
    <row r="258" spans="1:18" ht="12.95" x14ac:dyDescent="0.3">
      <c r="A258" s="143" t="s">
        <v>124</v>
      </c>
      <c r="B258" s="504"/>
      <c r="C258" s="142"/>
      <c r="D258" s="79"/>
      <c r="E258" s="79"/>
      <c r="F258" s="141"/>
      <c r="G258" s="138"/>
      <c r="H258" s="138"/>
      <c r="P258" s="61"/>
      <c r="Q258" s="61"/>
      <c r="R258" s="61"/>
    </row>
    <row r="259" spans="1:18" ht="13.5" thickBot="1" x14ac:dyDescent="0.35">
      <c r="A259" s="73"/>
      <c r="B259" s="53"/>
      <c r="C259" s="76"/>
      <c r="D259" s="140"/>
      <c r="E259" s="76"/>
      <c r="F259" s="139"/>
      <c r="G259" s="138"/>
      <c r="H259" s="138"/>
      <c r="P259" s="61"/>
      <c r="Q259" s="61"/>
      <c r="R259" s="61"/>
    </row>
    <row r="260" spans="1:18" ht="12.95" x14ac:dyDescent="0.3">
      <c r="A260" s="137"/>
      <c r="F260" s="79"/>
      <c r="G260" s="136"/>
      <c r="H260" s="136"/>
      <c r="I260" s="96"/>
      <c r="J260" s="96"/>
      <c r="K260" s="96"/>
      <c r="L260" s="96"/>
      <c r="P260" s="61"/>
      <c r="Q260" s="61"/>
      <c r="R260" s="61"/>
    </row>
    <row r="261" spans="1:18" ht="13.5" thickBot="1" x14ac:dyDescent="0.35">
      <c r="A261" s="135"/>
      <c r="B261" s="76"/>
      <c r="C261" s="53"/>
      <c r="D261" s="134"/>
      <c r="E261" s="134"/>
      <c r="F261" s="134"/>
      <c r="G261" s="134"/>
      <c r="H261" s="134"/>
      <c r="I261" s="134"/>
      <c r="J261" s="53"/>
      <c r="K261" s="53"/>
      <c r="L261" s="53"/>
      <c r="M261" s="53"/>
      <c r="N261" s="53"/>
      <c r="O261" s="53"/>
      <c r="P261" s="53"/>
      <c r="Q261" s="53"/>
      <c r="R261" s="53"/>
    </row>
    <row r="262" spans="1:18" ht="15.6" x14ac:dyDescent="0.35">
      <c r="A262" s="133" t="s">
        <v>123</v>
      </c>
      <c r="B262" s="132"/>
      <c r="C262" s="69"/>
      <c r="D262" s="69"/>
      <c r="E262" s="69"/>
      <c r="F262" s="69"/>
      <c r="G262" s="69"/>
      <c r="H262" s="69"/>
      <c r="I262" s="69"/>
      <c r="J262" s="69"/>
      <c r="K262" s="69"/>
      <c r="L262" s="69"/>
      <c r="M262" s="69"/>
      <c r="N262" s="69"/>
      <c r="O262" s="69"/>
      <c r="P262" s="69"/>
      <c r="Q262" s="69"/>
      <c r="R262" s="69"/>
    </row>
    <row r="263" spans="1:18" ht="13.5" thickBot="1" x14ac:dyDescent="0.35">
      <c r="A263" s="131"/>
      <c r="B263" s="79"/>
    </row>
    <row r="264" spans="1:18" ht="14.25" customHeight="1" x14ac:dyDescent="0.3">
      <c r="A264" s="568" t="s">
        <v>122</v>
      </c>
      <c r="B264" s="569"/>
      <c r="C264" s="569"/>
      <c r="D264" s="569"/>
      <c r="E264" s="569"/>
      <c r="F264" s="569"/>
      <c r="G264" s="569"/>
      <c r="H264" s="130"/>
      <c r="I264" s="129"/>
      <c r="O264" s="61"/>
    </row>
    <row r="265" spans="1:18" ht="12.6" x14ac:dyDescent="0.25">
      <c r="A265" s="67" t="s">
        <v>121</v>
      </c>
      <c r="B265" s="30"/>
      <c r="C265" s="63"/>
      <c r="D265" s="79" t="s">
        <v>120</v>
      </c>
      <c r="E265" s="79"/>
      <c r="F265" s="30"/>
      <c r="G265" s="30"/>
      <c r="H265" s="30"/>
      <c r="I265" s="128"/>
      <c r="O265" s="37"/>
    </row>
    <row r="266" spans="1:18" ht="12.95" thickBot="1" x14ac:dyDescent="0.3">
      <c r="A266" s="127" t="s">
        <v>119</v>
      </c>
      <c r="B266" s="126"/>
      <c r="C266" s="114"/>
      <c r="D266" s="76" t="s">
        <v>118</v>
      </c>
      <c r="E266" s="76"/>
      <c r="F266" s="126"/>
      <c r="G266" s="126"/>
      <c r="H266" s="126"/>
      <c r="I266" s="125"/>
      <c r="O266" s="122"/>
      <c r="P266" s="122"/>
      <c r="Q266" s="122"/>
      <c r="R266" s="122"/>
    </row>
    <row r="267" spans="1:18" ht="12.95" x14ac:dyDescent="0.3">
      <c r="A267" s="124"/>
      <c r="B267" s="123"/>
      <c r="C267" s="123"/>
      <c r="D267" s="123"/>
      <c r="E267" s="123"/>
      <c r="F267" s="123"/>
      <c r="G267" s="123"/>
      <c r="H267" s="123"/>
      <c r="I267" s="123"/>
      <c r="O267" s="122"/>
      <c r="P267" s="122"/>
      <c r="Q267" s="122"/>
      <c r="R267" s="122"/>
    </row>
    <row r="268" spans="1:18" customFormat="1" ht="39" customHeight="1" x14ac:dyDescent="0.35">
      <c r="A268" s="625" t="s">
        <v>117</v>
      </c>
      <c r="B268" s="626"/>
      <c r="C268" s="627"/>
      <c r="D268" s="119" t="s">
        <v>116</v>
      </c>
      <c r="E268" s="121"/>
      <c r="F268" s="625" t="s">
        <v>115</v>
      </c>
      <c r="G268" s="626"/>
      <c r="H268" s="626"/>
      <c r="I268" s="626"/>
      <c r="J268" s="627"/>
      <c r="K268" s="120"/>
      <c r="L268" s="119" t="s">
        <v>114</v>
      </c>
      <c r="M268" s="119"/>
      <c r="N268" s="119"/>
      <c r="O268" s="119" t="s">
        <v>113</v>
      </c>
      <c r="P268" s="745" t="s">
        <v>112</v>
      </c>
      <c r="Q268" s="746"/>
      <c r="R268" s="746"/>
    </row>
    <row r="269" spans="1:18" customFormat="1" ht="14.45" x14ac:dyDescent="0.35">
      <c r="A269" s="621" t="s">
        <v>111</v>
      </c>
      <c r="B269" s="622"/>
      <c r="C269" s="623"/>
      <c r="D269" s="117"/>
      <c r="E269" s="118"/>
      <c r="F269" s="582"/>
      <c r="G269" s="583"/>
      <c r="H269" s="583"/>
      <c r="I269" s="583"/>
      <c r="J269" s="584"/>
      <c r="K269" s="445"/>
      <c r="L269" s="117"/>
      <c r="M269" s="117"/>
      <c r="N269" s="117"/>
      <c r="O269" s="116"/>
      <c r="P269" s="582"/>
      <c r="Q269" s="583"/>
      <c r="R269" s="583"/>
    </row>
    <row r="270" spans="1:18" ht="12.6" x14ac:dyDescent="0.25">
      <c r="A270" s="621" t="s">
        <v>110</v>
      </c>
      <c r="B270" s="622"/>
      <c r="C270" s="623"/>
      <c r="D270" s="117"/>
      <c r="E270" s="118"/>
      <c r="F270" s="582"/>
      <c r="G270" s="583"/>
      <c r="H270" s="583"/>
      <c r="I270" s="583"/>
      <c r="J270" s="584"/>
      <c r="K270" s="445"/>
      <c r="L270" s="117"/>
      <c r="M270" s="117"/>
      <c r="N270" s="117"/>
      <c r="O270" s="116"/>
      <c r="P270" s="582"/>
      <c r="Q270" s="583"/>
      <c r="R270" s="583"/>
    </row>
    <row r="271" spans="1:18" ht="12.6" x14ac:dyDescent="0.25">
      <c r="A271" s="579" t="s">
        <v>109</v>
      </c>
      <c r="B271" s="580"/>
      <c r="C271" s="581"/>
      <c r="D271" s="117"/>
      <c r="E271" s="118"/>
      <c r="F271" s="582"/>
      <c r="G271" s="583"/>
      <c r="H271" s="583"/>
      <c r="I271" s="583"/>
      <c r="J271" s="584"/>
      <c r="K271" s="445"/>
      <c r="L271" s="117"/>
      <c r="M271" s="117"/>
      <c r="N271" s="117"/>
      <c r="O271" s="116"/>
      <c r="P271" s="582"/>
      <c r="Q271" s="583"/>
      <c r="R271" s="583"/>
    </row>
    <row r="272" spans="1:18" ht="12.6" x14ac:dyDescent="0.25">
      <c r="A272" s="579" t="s">
        <v>108</v>
      </c>
      <c r="B272" s="580"/>
      <c r="C272" s="581"/>
      <c r="D272" s="117"/>
      <c r="E272" s="118"/>
      <c r="F272" s="582"/>
      <c r="G272" s="583"/>
      <c r="H272" s="583"/>
      <c r="I272" s="583"/>
      <c r="J272" s="584"/>
      <c r="K272" s="445"/>
      <c r="L272" s="117"/>
      <c r="M272" s="117"/>
      <c r="N272" s="117"/>
      <c r="O272" s="116"/>
      <c r="P272" s="582"/>
      <c r="Q272" s="583"/>
      <c r="R272" s="583"/>
    </row>
    <row r="273" spans="1:18" ht="12.6" x14ac:dyDescent="0.25">
      <c r="A273" s="579" t="s">
        <v>107</v>
      </c>
      <c r="B273" s="580"/>
      <c r="C273" s="581"/>
      <c r="D273" s="117"/>
      <c r="E273" s="118"/>
      <c r="F273" s="582"/>
      <c r="G273" s="583"/>
      <c r="H273" s="583"/>
      <c r="I273" s="583"/>
      <c r="J273" s="584"/>
      <c r="K273" s="445"/>
      <c r="L273" s="117"/>
      <c r="M273" s="117"/>
      <c r="N273" s="117"/>
      <c r="O273" s="116"/>
      <c r="P273" s="582"/>
      <c r="Q273" s="583"/>
      <c r="R273" s="583"/>
    </row>
    <row r="274" spans="1:18" ht="12.6" x14ac:dyDescent="0.25">
      <c r="A274" s="579" t="s">
        <v>106</v>
      </c>
      <c r="B274" s="580"/>
      <c r="C274" s="581"/>
      <c r="D274" s="117"/>
      <c r="E274" s="118"/>
      <c r="F274" s="582"/>
      <c r="G274" s="583"/>
      <c r="H274" s="583"/>
      <c r="I274" s="583"/>
      <c r="J274" s="584"/>
      <c r="K274" s="445"/>
      <c r="L274" s="117"/>
      <c r="M274" s="117"/>
      <c r="N274" s="117"/>
      <c r="O274" s="116"/>
      <c r="P274" s="582"/>
      <c r="Q274" s="583"/>
      <c r="R274" s="583"/>
    </row>
    <row r="275" spans="1:18" ht="12.6" x14ac:dyDescent="0.25">
      <c r="A275" s="579" t="s">
        <v>105</v>
      </c>
      <c r="B275" s="580"/>
      <c r="C275" s="581"/>
      <c r="D275" s="117"/>
      <c r="E275" s="118"/>
      <c r="F275" s="582"/>
      <c r="G275" s="583"/>
      <c r="H275" s="583"/>
      <c r="I275" s="583"/>
      <c r="J275" s="584"/>
      <c r="K275" s="445"/>
      <c r="L275" s="117"/>
      <c r="M275" s="117"/>
      <c r="N275" s="117"/>
      <c r="O275" s="116"/>
      <c r="P275" s="582"/>
      <c r="Q275" s="583"/>
      <c r="R275" s="583"/>
    </row>
    <row r="276" spans="1:18" ht="14.25" customHeight="1" x14ac:dyDescent="0.25">
      <c r="A276" s="579" t="s">
        <v>104</v>
      </c>
      <c r="B276" s="580"/>
      <c r="C276" s="581"/>
      <c r="D276" s="117"/>
      <c r="E276" s="118"/>
      <c r="F276" s="582"/>
      <c r="G276" s="583"/>
      <c r="H276" s="583"/>
      <c r="I276" s="583"/>
      <c r="J276" s="584"/>
      <c r="K276" s="445"/>
      <c r="L276" s="117"/>
      <c r="M276" s="117"/>
      <c r="N276" s="117"/>
      <c r="O276" s="116"/>
      <c r="P276" s="582"/>
      <c r="Q276" s="583"/>
      <c r="R276" s="583"/>
    </row>
    <row r="277" spans="1:18" ht="12.6" x14ac:dyDescent="0.25">
      <c r="A277" s="579" t="s">
        <v>103</v>
      </c>
      <c r="B277" s="580"/>
      <c r="C277" s="581"/>
      <c r="D277" s="487"/>
      <c r="E277" s="488"/>
      <c r="F277" s="628"/>
      <c r="G277" s="629"/>
      <c r="H277" s="629"/>
      <c r="I277" s="629"/>
      <c r="J277" s="630"/>
      <c r="K277" s="489"/>
      <c r="L277" s="487"/>
      <c r="M277" s="487"/>
      <c r="N277" s="487"/>
      <c r="O277" s="490"/>
      <c r="P277" s="628"/>
      <c r="Q277" s="629"/>
      <c r="R277" s="629"/>
    </row>
    <row r="278" spans="1:18" ht="12.6" x14ac:dyDescent="0.25">
      <c r="A278" s="579" t="s">
        <v>102</v>
      </c>
      <c r="B278" s="580"/>
      <c r="C278" s="581"/>
      <c r="D278" s="117"/>
      <c r="E278" s="118"/>
      <c r="F278" s="582"/>
      <c r="G278" s="583"/>
      <c r="H278" s="583"/>
      <c r="I278" s="583"/>
      <c r="J278" s="584"/>
      <c r="K278" s="445"/>
      <c r="L278" s="117"/>
      <c r="M278" s="117"/>
      <c r="N278" s="117"/>
      <c r="O278" s="116"/>
      <c r="P278" s="582"/>
      <c r="Q278" s="583"/>
      <c r="R278" s="583"/>
    </row>
    <row r="279" spans="1:18" ht="12.6" x14ac:dyDescent="0.25">
      <c r="A279" s="579" t="s">
        <v>101</v>
      </c>
      <c r="B279" s="580"/>
      <c r="C279" s="581"/>
      <c r="D279" s="117"/>
      <c r="E279" s="118"/>
      <c r="F279" s="582"/>
      <c r="G279" s="583"/>
      <c r="H279" s="583"/>
      <c r="I279" s="583"/>
      <c r="J279" s="584"/>
      <c r="K279" s="445"/>
      <c r="L279" s="117"/>
      <c r="M279" s="117"/>
      <c r="N279" s="117"/>
      <c r="O279" s="116"/>
      <c r="P279" s="582"/>
      <c r="Q279" s="583"/>
      <c r="R279" s="583"/>
    </row>
    <row r="280" spans="1:18" ht="12.6" x14ac:dyDescent="0.25">
      <c r="A280" s="579" t="s">
        <v>100</v>
      </c>
      <c r="B280" s="580"/>
      <c r="C280" s="581"/>
      <c r="D280" s="117"/>
      <c r="E280" s="118"/>
      <c r="F280" s="582"/>
      <c r="G280" s="583"/>
      <c r="H280" s="583"/>
      <c r="I280" s="583"/>
      <c r="J280" s="584"/>
      <c r="K280" s="445"/>
      <c r="L280" s="117"/>
      <c r="M280" s="117"/>
      <c r="N280" s="117"/>
      <c r="O280" s="116"/>
      <c r="P280" s="582"/>
      <c r="Q280" s="583"/>
      <c r="R280" s="583"/>
    </row>
    <row r="281" spans="1:18" ht="12.6" x14ac:dyDescent="0.25">
      <c r="A281" s="579" t="s">
        <v>99</v>
      </c>
      <c r="B281" s="580"/>
      <c r="C281" s="581"/>
      <c r="D281" s="117"/>
      <c r="E281" s="118"/>
      <c r="F281" s="582"/>
      <c r="G281" s="583"/>
      <c r="H281" s="583"/>
      <c r="I281" s="583"/>
      <c r="J281" s="584"/>
      <c r="K281" s="445"/>
      <c r="L281" s="117"/>
      <c r="M281" s="117"/>
      <c r="N281" s="117"/>
      <c r="O281" s="116"/>
      <c r="P281" s="582"/>
      <c r="Q281" s="583"/>
      <c r="R281" s="583"/>
    </row>
    <row r="282" spans="1:18" ht="12.6" x14ac:dyDescent="0.25">
      <c r="A282" s="579" t="s">
        <v>98</v>
      </c>
      <c r="B282" s="580"/>
      <c r="C282" s="581"/>
      <c r="D282" s="117"/>
      <c r="E282" s="118"/>
      <c r="F282" s="582"/>
      <c r="G282" s="583"/>
      <c r="H282" s="583"/>
      <c r="I282" s="583"/>
      <c r="J282" s="584"/>
      <c r="K282" s="445"/>
      <c r="L282" s="117"/>
      <c r="M282" s="117"/>
      <c r="N282" s="117"/>
      <c r="O282" s="116"/>
      <c r="P282" s="582"/>
      <c r="Q282" s="583"/>
      <c r="R282" s="583"/>
    </row>
    <row r="283" spans="1:18" ht="12.6" x14ac:dyDescent="0.25">
      <c r="A283" s="579" t="s">
        <v>97</v>
      </c>
      <c r="B283" s="580"/>
      <c r="C283" s="581"/>
      <c r="D283" s="117"/>
      <c r="E283" s="118"/>
      <c r="F283" s="582"/>
      <c r="G283" s="583"/>
      <c r="H283" s="583"/>
      <c r="I283" s="583"/>
      <c r="J283" s="584"/>
      <c r="K283" s="445"/>
      <c r="L283" s="117"/>
      <c r="M283" s="117"/>
      <c r="N283" s="117"/>
      <c r="O283" s="116"/>
      <c r="P283" s="582"/>
      <c r="Q283" s="583"/>
      <c r="R283" s="583"/>
    </row>
    <row r="284" spans="1:18" ht="12.6" x14ac:dyDescent="0.25">
      <c r="A284" s="617" t="s">
        <v>3109</v>
      </c>
      <c r="B284" s="618"/>
      <c r="C284" s="619"/>
      <c r="D284" s="487"/>
      <c r="E284" s="488"/>
      <c r="F284" s="574"/>
      <c r="G284" s="575"/>
      <c r="H284" s="575"/>
      <c r="I284" s="575"/>
      <c r="J284" s="620"/>
      <c r="K284" s="510"/>
      <c r="L284" s="487"/>
      <c r="M284" s="487"/>
      <c r="N284" s="487"/>
      <c r="O284" s="490"/>
      <c r="P284" s="574"/>
      <c r="Q284" s="575"/>
      <c r="R284" s="575"/>
    </row>
    <row r="286" spans="1:18" ht="12.95" thickBot="1" x14ac:dyDescent="0.3">
      <c r="A286" s="30"/>
      <c r="B286" s="30"/>
      <c r="C286" s="567"/>
      <c r="D286" s="567"/>
      <c r="E286" s="567"/>
      <c r="F286" s="567"/>
      <c r="G286" s="567"/>
      <c r="H286" s="567"/>
      <c r="I286" s="567"/>
      <c r="J286" s="567"/>
      <c r="K286" s="567"/>
      <c r="L286" s="567"/>
      <c r="M286" s="567"/>
      <c r="N286" s="567"/>
      <c r="O286" s="567"/>
      <c r="P286" s="567"/>
      <c r="Q286" s="567"/>
      <c r="R286" s="567"/>
    </row>
    <row r="287" spans="1:18" ht="14.25" customHeight="1" x14ac:dyDescent="0.3">
      <c r="A287" s="568" t="s">
        <v>96</v>
      </c>
      <c r="B287" s="569"/>
      <c r="C287" s="569"/>
      <c r="D287" s="569"/>
      <c r="E287" s="569"/>
      <c r="F287" s="569"/>
      <c r="G287" s="569"/>
      <c r="H287" s="569"/>
      <c r="I287" s="569"/>
      <c r="J287" s="569"/>
      <c r="K287" s="569"/>
      <c r="L287" s="569"/>
      <c r="M287" s="569"/>
      <c r="N287" s="569"/>
      <c r="O287" s="569"/>
      <c r="P287" s="569"/>
      <c r="Q287" s="569"/>
      <c r="R287" s="570"/>
    </row>
    <row r="288" spans="1:18" ht="15.75" customHeight="1" thickBot="1" x14ac:dyDescent="0.3">
      <c r="A288" s="610" t="s">
        <v>95</v>
      </c>
      <c r="B288" s="611"/>
      <c r="C288" s="114"/>
      <c r="D288" s="612" t="s">
        <v>94</v>
      </c>
      <c r="E288" s="612"/>
      <c r="F288" s="612"/>
      <c r="G288" s="612"/>
      <c r="H288" s="76"/>
      <c r="I288" s="114"/>
      <c r="J288" s="613" t="s">
        <v>93</v>
      </c>
      <c r="K288" s="613"/>
      <c r="L288" s="613"/>
      <c r="M288" s="115"/>
      <c r="N288" s="115"/>
      <c r="O288" s="114"/>
      <c r="P288" s="53"/>
      <c r="Q288" s="53"/>
      <c r="R288" s="113"/>
    </row>
    <row r="289" spans="1:18" ht="12.6" x14ac:dyDescent="0.25">
      <c r="A289" s="30"/>
      <c r="B289" s="30"/>
      <c r="C289" s="37"/>
      <c r="D289" s="30"/>
      <c r="E289" s="30"/>
      <c r="F289" s="30"/>
      <c r="G289" s="30"/>
      <c r="H289" s="30"/>
      <c r="I289" s="37"/>
      <c r="J289" s="30"/>
      <c r="K289" s="30"/>
      <c r="L289" s="30"/>
      <c r="M289" s="30"/>
      <c r="N289" s="30"/>
      <c r="O289" s="37"/>
    </row>
    <row r="290" spans="1:18" ht="12.95" x14ac:dyDescent="0.3">
      <c r="A290" s="607" t="s">
        <v>92</v>
      </c>
      <c r="B290" s="608"/>
      <c r="C290" s="608"/>
      <c r="D290" s="608"/>
      <c r="E290" s="608"/>
      <c r="F290" s="608"/>
      <c r="G290" s="609"/>
      <c r="H290" s="112"/>
      <c r="I290" s="607" t="s">
        <v>91</v>
      </c>
      <c r="J290" s="608"/>
      <c r="K290" s="608"/>
      <c r="L290" s="608"/>
      <c r="M290" s="608"/>
      <c r="N290" s="608"/>
      <c r="O290" s="608"/>
      <c r="P290" s="608"/>
      <c r="Q290" s="608"/>
      <c r="R290" s="609"/>
    </row>
    <row r="291" spans="1:18" ht="30.75" customHeight="1" x14ac:dyDescent="0.45">
      <c r="A291" s="111" t="s">
        <v>90</v>
      </c>
      <c r="B291" s="110"/>
      <c r="C291" s="110"/>
      <c r="D291" s="110"/>
      <c r="E291" s="110"/>
      <c r="F291" s="39"/>
      <c r="G291" s="93"/>
      <c r="H291" s="61"/>
      <c r="I291" s="599" t="s">
        <v>89</v>
      </c>
      <c r="J291" s="600"/>
      <c r="K291" s="600"/>
      <c r="L291" s="600"/>
      <c r="M291" s="109"/>
      <c r="N291" s="109"/>
      <c r="O291" s="601"/>
      <c r="P291" s="601"/>
      <c r="Q291" s="108"/>
      <c r="R291" s="107"/>
    </row>
    <row r="292" spans="1:18" ht="22.5" x14ac:dyDescent="0.45">
      <c r="A292" s="94" t="s">
        <v>88</v>
      </c>
      <c r="B292" s="79"/>
      <c r="C292" s="79"/>
      <c r="D292" s="79"/>
      <c r="E292" s="79"/>
      <c r="F292" s="39"/>
      <c r="G292" s="93"/>
      <c r="H292" s="61"/>
      <c r="I292" s="602" t="s">
        <v>87</v>
      </c>
      <c r="J292" s="603"/>
      <c r="K292" s="603"/>
      <c r="L292" s="603"/>
      <c r="M292" s="30"/>
      <c r="N292" s="30"/>
      <c r="O292" s="604"/>
      <c r="P292" s="604"/>
      <c r="Q292" s="37"/>
      <c r="R292" s="106"/>
    </row>
    <row r="293" spans="1:18" ht="22.5" x14ac:dyDescent="0.45">
      <c r="A293" s="94" t="s">
        <v>86</v>
      </c>
      <c r="B293" s="79"/>
      <c r="C293" s="79"/>
      <c r="D293" s="79"/>
      <c r="E293" s="79"/>
      <c r="F293" s="39"/>
      <c r="G293" s="93"/>
      <c r="H293" s="61"/>
      <c r="I293" s="602" t="s">
        <v>85</v>
      </c>
      <c r="J293" s="603"/>
      <c r="K293" s="603"/>
      <c r="L293" s="603"/>
      <c r="M293" s="30"/>
      <c r="N293" s="30"/>
      <c r="O293" s="601"/>
      <c r="P293" s="601"/>
      <c r="Q293" s="37"/>
      <c r="R293" s="105"/>
    </row>
    <row r="294" spans="1:18" ht="21" customHeight="1" x14ac:dyDescent="0.45">
      <c r="A294" s="94" t="s">
        <v>84</v>
      </c>
      <c r="B294" s="79"/>
      <c r="C294" s="79"/>
      <c r="F294" s="39"/>
      <c r="G294" s="93"/>
      <c r="H294" s="61"/>
      <c r="I294" s="92"/>
      <c r="J294" s="33"/>
      <c r="K294" s="33"/>
      <c r="L294" s="104"/>
      <c r="M294" s="104"/>
      <c r="N294" s="104"/>
      <c r="O294" s="104"/>
      <c r="P294" s="104"/>
      <c r="Q294" s="104"/>
      <c r="R294" s="103"/>
    </row>
    <row r="295" spans="1:18" ht="21" customHeight="1" x14ac:dyDescent="0.45">
      <c r="A295" s="94" t="s">
        <v>83</v>
      </c>
      <c r="B295" s="79"/>
      <c r="D295" s="30"/>
      <c r="E295" s="30"/>
      <c r="F295" s="39"/>
      <c r="G295" s="93"/>
      <c r="H295" s="61"/>
    </row>
    <row r="296" spans="1:18" ht="12.6" x14ac:dyDescent="0.25">
      <c r="A296" s="94" t="s">
        <v>82</v>
      </c>
      <c r="C296" s="30"/>
      <c r="D296" s="30"/>
      <c r="E296" s="30"/>
      <c r="F296" s="39"/>
      <c r="G296" s="93"/>
      <c r="H296" s="61"/>
    </row>
    <row r="297" spans="1:18" ht="12.6" x14ac:dyDescent="0.25">
      <c r="A297" s="94" t="s">
        <v>81</v>
      </c>
      <c r="C297" s="30"/>
      <c r="D297" s="30"/>
      <c r="E297" s="30"/>
      <c r="F297" s="39"/>
      <c r="G297" s="93"/>
      <c r="H297" s="61"/>
    </row>
    <row r="298" spans="1:18" ht="12.6" x14ac:dyDescent="0.25">
      <c r="A298" s="92"/>
      <c r="B298" s="33"/>
      <c r="C298" s="35"/>
      <c r="D298" s="35"/>
      <c r="E298" s="35"/>
      <c r="F298" s="102"/>
      <c r="G298" s="90"/>
      <c r="H298" s="61"/>
      <c r="I298" s="30"/>
      <c r="L298" s="101"/>
      <c r="M298" s="101"/>
      <c r="N298" s="101"/>
      <c r="O298" s="101"/>
      <c r="P298" s="101"/>
      <c r="Q298" s="101"/>
      <c r="R298" s="101"/>
    </row>
    <row r="299" spans="1:18" ht="20.25" customHeight="1" x14ac:dyDescent="0.25">
      <c r="D299" s="33"/>
      <c r="E299" s="33"/>
      <c r="F299" s="33"/>
      <c r="G299" s="33"/>
      <c r="H299" s="33"/>
      <c r="I299" s="33"/>
      <c r="L299" s="101"/>
      <c r="M299" s="101"/>
      <c r="N299" s="101"/>
      <c r="O299" s="101"/>
      <c r="P299" s="101"/>
      <c r="Q299" s="101"/>
      <c r="R299" s="101"/>
    </row>
    <row r="300" spans="1:18" ht="33.75" customHeight="1" x14ac:dyDescent="0.25">
      <c r="A300" s="614" t="s">
        <v>80</v>
      </c>
      <c r="B300" s="614"/>
      <c r="C300" s="615"/>
      <c r="D300" s="576"/>
      <c r="E300" s="577"/>
      <c r="F300" s="577"/>
      <c r="G300" s="577"/>
      <c r="H300" s="577"/>
      <c r="I300" s="577"/>
      <c r="J300" s="577"/>
      <c r="K300" s="577"/>
      <c r="L300" s="577"/>
      <c r="M300" s="577"/>
      <c r="N300" s="577"/>
      <c r="O300" s="577"/>
      <c r="P300" s="577"/>
      <c r="Q300" s="577"/>
      <c r="R300" s="578"/>
    </row>
    <row r="301" spans="1:18" ht="33.75" customHeight="1" x14ac:dyDescent="0.25">
      <c r="A301" s="100"/>
      <c r="B301" s="100"/>
      <c r="C301" s="100"/>
      <c r="D301" s="97"/>
      <c r="E301" s="97"/>
      <c r="F301" s="97"/>
      <c r="G301" s="97"/>
      <c r="H301" s="97"/>
      <c r="I301" s="97"/>
      <c r="J301" s="97"/>
      <c r="K301" s="97"/>
      <c r="L301" s="97"/>
      <c r="M301" s="97"/>
      <c r="N301" s="97"/>
      <c r="O301" s="97"/>
      <c r="P301" s="97"/>
      <c r="Q301" s="97"/>
      <c r="R301" s="97"/>
    </row>
    <row r="302" spans="1:18" ht="12.95" x14ac:dyDescent="0.3">
      <c r="A302" s="607" t="s">
        <v>79</v>
      </c>
      <c r="B302" s="608"/>
      <c r="C302" s="608"/>
      <c r="D302" s="608"/>
      <c r="E302" s="608"/>
      <c r="F302" s="608"/>
      <c r="G302" s="609"/>
      <c r="H302" s="99"/>
      <c r="I302" s="97"/>
      <c r="J302" s="98" t="s">
        <v>78</v>
      </c>
      <c r="K302" s="98"/>
      <c r="L302" s="30"/>
      <c r="M302" s="30"/>
      <c r="N302" s="30"/>
      <c r="O302" s="60"/>
      <c r="Q302" s="97"/>
      <c r="R302" s="97"/>
    </row>
    <row r="303" spans="1:18" ht="12.95" x14ac:dyDescent="0.3">
      <c r="A303" s="50" t="s">
        <v>77</v>
      </c>
      <c r="B303" s="49"/>
      <c r="C303" s="49"/>
      <c r="D303" s="49"/>
      <c r="E303" s="49"/>
      <c r="F303" s="39"/>
      <c r="G303" s="93"/>
      <c r="H303" s="61"/>
      <c r="I303" s="97"/>
      <c r="J303" s="585" t="s">
        <v>76</v>
      </c>
      <c r="K303" s="586"/>
      <c r="L303" s="586"/>
      <c r="M303" s="586"/>
      <c r="N303" s="587"/>
      <c r="O303" s="74" t="s">
        <v>75</v>
      </c>
      <c r="Q303" s="97"/>
      <c r="R303" s="97"/>
    </row>
    <row r="304" spans="1:18" ht="12.6" x14ac:dyDescent="0.25">
      <c r="A304" s="94" t="s">
        <v>74</v>
      </c>
      <c r="B304" s="79"/>
      <c r="C304" s="79"/>
      <c r="D304" s="79"/>
      <c r="E304" s="79"/>
      <c r="F304" s="39"/>
      <c r="G304" s="93"/>
      <c r="H304" s="61"/>
      <c r="I304" s="89"/>
      <c r="J304" s="571" t="s">
        <v>73</v>
      </c>
      <c r="K304" s="572"/>
      <c r="L304" s="572"/>
      <c r="M304" s="572"/>
      <c r="N304" s="573"/>
      <c r="O304" s="91"/>
      <c r="P304" s="96"/>
      <c r="Q304" s="89"/>
      <c r="R304" s="89"/>
    </row>
    <row r="305" spans="1:18" ht="12.6" x14ac:dyDescent="0.25">
      <c r="A305" s="94" t="s">
        <v>72</v>
      </c>
      <c r="B305" s="79"/>
      <c r="C305" s="79"/>
      <c r="D305" s="79"/>
      <c r="E305" s="79"/>
      <c r="F305" s="39"/>
      <c r="G305" s="93"/>
      <c r="H305" s="61"/>
      <c r="I305" s="89"/>
      <c r="J305" s="571" t="s">
        <v>71</v>
      </c>
      <c r="K305" s="572"/>
      <c r="L305" s="572"/>
      <c r="M305" s="572"/>
      <c r="N305" s="573"/>
      <c r="O305" s="91"/>
      <c r="Q305" s="89"/>
      <c r="R305" s="89"/>
    </row>
    <row r="306" spans="1:18" ht="12.6" x14ac:dyDescent="0.25">
      <c r="A306" s="94" t="s">
        <v>70</v>
      </c>
      <c r="B306" s="79"/>
      <c r="C306" s="79"/>
      <c r="F306" s="39"/>
      <c r="G306" s="93"/>
      <c r="H306" s="61"/>
      <c r="I306" s="89"/>
      <c r="J306" s="571" t="s">
        <v>69</v>
      </c>
      <c r="K306" s="572"/>
      <c r="L306" s="572"/>
      <c r="M306" s="572"/>
      <c r="N306" s="573"/>
      <c r="O306" s="91"/>
      <c r="P306" s="96"/>
      <c r="Q306" s="89"/>
      <c r="R306" s="89"/>
    </row>
    <row r="307" spans="1:18" ht="12.6" x14ac:dyDescent="0.25">
      <c r="A307" s="94"/>
      <c r="B307" s="79"/>
      <c r="D307" s="30"/>
      <c r="E307" s="30"/>
      <c r="F307" s="535"/>
      <c r="G307" s="93"/>
      <c r="H307" s="61"/>
      <c r="I307" s="89"/>
      <c r="J307" s="571" t="s">
        <v>68</v>
      </c>
      <c r="K307" s="572"/>
      <c r="L307" s="572"/>
      <c r="M307" s="572"/>
      <c r="N307" s="573"/>
      <c r="O307" s="91"/>
      <c r="P307" s="95"/>
      <c r="Q307" s="89"/>
      <c r="R307" s="89"/>
    </row>
    <row r="308" spans="1:18" ht="12.6" x14ac:dyDescent="0.25">
      <c r="A308" s="94" t="s">
        <v>67</v>
      </c>
      <c r="C308" s="30"/>
      <c r="D308" s="30"/>
      <c r="E308" s="30"/>
      <c r="F308" s="39"/>
      <c r="G308" s="93"/>
      <c r="H308" s="61"/>
      <c r="I308" s="89"/>
      <c r="J308" s="571" t="s">
        <v>66</v>
      </c>
      <c r="K308" s="572"/>
      <c r="L308" s="572"/>
      <c r="M308" s="572"/>
      <c r="N308" s="573"/>
      <c r="O308" s="91"/>
      <c r="Q308" s="89"/>
      <c r="R308" s="89"/>
    </row>
    <row r="309" spans="1:18" ht="12.6" x14ac:dyDescent="0.25">
      <c r="A309" s="94" t="s">
        <v>65</v>
      </c>
      <c r="C309" s="30"/>
      <c r="D309" s="30"/>
      <c r="E309" s="30"/>
      <c r="F309" s="39"/>
      <c r="G309" s="93"/>
      <c r="H309" s="61"/>
      <c r="I309" s="89"/>
      <c r="J309" s="89"/>
      <c r="K309" s="89"/>
      <c r="L309" s="89"/>
      <c r="M309" s="89"/>
      <c r="N309" s="89"/>
      <c r="O309" s="89"/>
      <c r="P309" s="89"/>
      <c r="Q309" s="89"/>
      <c r="R309" s="89"/>
    </row>
    <row r="310" spans="1:18" ht="12.6" x14ac:dyDescent="0.25">
      <c r="A310" s="94" t="s">
        <v>64</v>
      </c>
      <c r="C310" s="30"/>
      <c r="D310" s="30"/>
      <c r="E310" s="30"/>
      <c r="F310" s="39"/>
      <c r="G310" s="93"/>
      <c r="H310" s="61"/>
      <c r="I310" s="89"/>
      <c r="J310" s="89"/>
      <c r="K310" s="89"/>
      <c r="L310" s="89"/>
      <c r="M310" s="89"/>
      <c r="N310" s="89"/>
      <c r="O310" s="89"/>
      <c r="P310" s="89"/>
      <c r="Q310" s="89"/>
      <c r="R310" s="89"/>
    </row>
    <row r="311" spans="1:18" ht="12.6" x14ac:dyDescent="0.25">
      <c r="A311" s="514"/>
      <c r="B311" s="515"/>
      <c r="C311" s="516"/>
      <c r="D311" s="516"/>
      <c r="E311" s="516"/>
      <c r="F311" s="535"/>
      <c r="G311" s="517"/>
      <c r="H311" s="61"/>
      <c r="I311" s="89"/>
      <c r="J311" s="89"/>
      <c r="K311" s="89"/>
      <c r="L311" s="89"/>
      <c r="M311" s="89"/>
      <c r="N311" s="89"/>
      <c r="O311" s="89"/>
      <c r="P311" s="89"/>
      <c r="Q311" s="89"/>
      <c r="R311" s="89"/>
    </row>
    <row r="312" spans="1:18" ht="12.6" x14ac:dyDescent="0.25">
      <c r="A312" s="518"/>
      <c r="B312" s="515"/>
      <c r="C312" s="516"/>
      <c r="D312" s="516"/>
      <c r="E312" s="516"/>
      <c r="F312" s="535"/>
      <c r="G312" s="517"/>
      <c r="H312" s="61"/>
      <c r="I312" s="89"/>
      <c r="J312" s="89"/>
      <c r="K312" s="89"/>
      <c r="L312" s="89"/>
      <c r="M312" s="89"/>
      <c r="N312" s="89"/>
      <c r="O312" s="89"/>
      <c r="P312" s="89"/>
      <c r="Q312" s="89"/>
      <c r="R312" s="89"/>
    </row>
    <row r="313" spans="1:18" ht="12.6" x14ac:dyDescent="0.25">
      <c r="A313" s="92" t="s">
        <v>63</v>
      </c>
      <c r="B313" s="33"/>
      <c r="C313" s="35"/>
      <c r="D313" s="35"/>
      <c r="E313" s="35"/>
      <c r="F313" s="39"/>
      <c r="G313" s="90"/>
      <c r="H313" s="61"/>
      <c r="I313" s="89"/>
      <c r="J313" s="89"/>
      <c r="K313" s="89"/>
      <c r="L313" s="89"/>
      <c r="M313" s="89"/>
      <c r="N313" s="89"/>
      <c r="O313" s="89"/>
      <c r="P313" s="89"/>
      <c r="Q313" s="89"/>
      <c r="R313" s="89"/>
    </row>
    <row r="314" spans="1:18" ht="27.75" customHeight="1" x14ac:dyDescent="0.3">
      <c r="A314" s="88"/>
      <c r="B314" s="88"/>
      <c r="C314" s="87"/>
      <c r="D314" s="86"/>
      <c r="E314" s="86"/>
      <c r="F314" s="86"/>
      <c r="G314" s="86"/>
      <c r="H314" s="86"/>
      <c r="I314" s="86"/>
      <c r="J314" s="86"/>
      <c r="K314" s="86"/>
      <c r="L314" s="86"/>
      <c r="M314" s="86"/>
      <c r="N314" s="86"/>
      <c r="O314" s="86"/>
      <c r="P314" s="86"/>
      <c r="Q314" s="86"/>
      <c r="R314" s="86"/>
    </row>
    <row r="315" spans="1:18" ht="49.5" customHeight="1" x14ac:dyDescent="0.25">
      <c r="A315" s="83" t="s">
        <v>62</v>
      </c>
      <c r="B315" s="83"/>
      <c r="C315" s="85"/>
      <c r="D315" s="554"/>
      <c r="E315" s="555"/>
      <c r="F315" s="555"/>
      <c r="G315" s="555"/>
      <c r="H315" s="555"/>
      <c r="I315" s="555"/>
      <c r="J315" s="555"/>
      <c r="K315" s="555"/>
      <c r="L315" s="555"/>
      <c r="M315" s="555"/>
      <c r="N315" s="555"/>
      <c r="O315" s="555"/>
      <c r="P315" s="555"/>
      <c r="Q315" s="555"/>
      <c r="R315" s="556"/>
    </row>
    <row r="316" spans="1:18" ht="36" customHeight="1" x14ac:dyDescent="0.25">
      <c r="A316" s="593" t="s">
        <v>61</v>
      </c>
      <c r="B316" s="593"/>
      <c r="C316" s="84"/>
      <c r="D316" s="554"/>
      <c r="E316" s="555"/>
      <c r="F316" s="555"/>
      <c r="G316" s="555"/>
      <c r="H316" s="555"/>
      <c r="I316" s="555"/>
      <c r="J316" s="555"/>
      <c r="K316" s="555"/>
      <c r="L316" s="555"/>
      <c r="M316" s="555"/>
      <c r="N316" s="555"/>
      <c r="O316" s="555"/>
      <c r="P316" s="555"/>
      <c r="Q316" s="555"/>
      <c r="R316" s="556"/>
    </row>
    <row r="317" spans="1:18" ht="29.25" customHeight="1" x14ac:dyDescent="0.25">
      <c r="A317" s="83" t="s">
        <v>60</v>
      </c>
      <c r="B317" s="82"/>
      <c r="C317" s="81"/>
      <c r="D317" s="554"/>
      <c r="E317" s="555"/>
      <c r="F317" s="555"/>
      <c r="G317" s="555"/>
      <c r="H317" s="555"/>
      <c r="I317" s="555"/>
      <c r="J317" s="555"/>
      <c r="K317" s="555"/>
      <c r="L317" s="555"/>
      <c r="M317" s="555"/>
      <c r="N317" s="555"/>
      <c r="O317" s="555"/>
      <c r="P317" s="555"/>
      <c r="Q317" s="555"/>
      <c r="R317" s="556"/>
    </row>
    <row r="318" spans="1:18" ht="12.6" x14ac:dyDescent="0.25">
      <c r="A318" s="83" t="s">
        <v>59</v>
      </c>
      <c r="B318" s="82"/>
      <c r="C318" s="81"/>
      <c r="D318" s="554"/>
      <c r="E318" s="555"/>
      <c r="F318" s="555"/>
      <c r="G318" s="555"/>
      <c r="H318" s="555"/>
      <c r="I318" s="555"/>
      <c r="J318" s="555"/>
      <c r="K318" s="555"/>
      <c r="L318" s="555"/>
      <c r="M318" s="555"/>
      <c r="N318" s="555"/>
      <c r="O318" s="555"/>
      <c r="P318" s="555"/>
      <c r="Q318" s="555"/>
      <c r="R318" s="556"/>
    </row>
    <row r="319" spans="1:18" ht="12.6" x14ac:dyDescent="0.25">
      <c r="A319" s="83" t="s">
        <v>58</v>
      </c>
      <c r="B319" s="82"/>
      <c r="C319" s="81"/>
      <c r="D319" s="554"/>
      <c r="E319" s="555"/>
      <c r="F319" s="555"/>
      <c r="G319" s="555"/>
      <c r="H319" s="555"/>
      <c r="I319" s="555"/>
      <c r="J319" s="555"/>
      <c r="K319" s="555"/>
      <c r="L319" s="555"/>
      <c r="M319" s="555"/>
      <c r="N319" s="555"/>
      <c r="O319" s="555"/>
      <c r="P319" s="555"/>
      <c r="Q319" s="555"/>
      <c r="R319" s="556"/>
    </row>
    <row r="320" spans="1:18" ht="12.6" x14ac:dyDescent="0.25">
      <c r="A320" s="80"/>
      <c r="B320" s="79"/>
      <c r="C320" s="78"/>
      <c r="D320" s="78"/>
      <c r="E320" s="78"/>
      <c r="F320" s="78"/>
      <c r="G320" s="78"/>
      <c r="H320" s="78"/>
      <c r="I320" s="78"/>
      <c r="J320" s="78"/>
      <c r="K320" s="78"/>
      <c r="L320" s="78"/>
      <c r="M320" s="78"/>
      <c r="N320" s="78"/>
      <c r="O320" s="78"/>
      <c r="P320" s="78"/>
      <c r="Q320" s="78"/>
      <c r="R320" s="78"/>
    </row>
    <row r="321" spans="1:18" ht="12.95" thickBot="1" x14ac:dyDescent="0.3">
      <c r="A321" s="77"/>
      <c r="B321" s="76"/>
      <c r="C321" s="75"/>
      <c r="D321" s="75"/>
      <c r="E321" s="75"/>
      <c r="F321" s="75"/>
      <c r="G321" s="75"/>
      <c r="H321" s="75"/>
      <c r="I321" s="75"/>
      <c r="J321" s="75"/>
      <c r="K321" s="75"/>
      <c r="L321" s="75"/>
      <c r="M321" s="75"/>
      <c r="N321" s="75"/>
      <c r="O321" s="75"/>
      <c r="P321" s="75"/>
      <c r="Q321" s="75"/>
      <c r="R321" s="75"/>
    </row>
    <row r="322" spans="1:18" ht="12.6" x14ac:dyDescent="0.25">
      <c r="A322" s="71"/>
      <c r="B322" s="69"/>
      <c r="C322" s="69"/>
      <c r="D322" s="69"/>
      <c r="E322" s="69"/>
      <c r="F322" s="69"/>
      <c r="G322" s="69"/>
      <c r="H322" s="69"/>
      <c r="I322" s="69"/>
      <c r="J322" s="69"/>
      <c r="K322" s="69"/>
      <c r="L322" s="69"/>
      <c r="M322" s="69"/>
      <c r="N322" s="69"/>
      <c r="O322" s="69"/>
      <c r="P322" s="69"/>
      <c r="Q322" s="69"/>
      <c r="R322" s="69"/>
    </row>
    <row r="323" spans="1:18" ht="15.6" x14ac:dyDescent="0.35">
      <c r="A323" s="68" t="s">
        <v>57</v>
      </c>
    </row>
    <row r="324" spans="1:18" ht="12.6" x14ac:dyDescent="0.25">
      <c r="A324" s="67"/>
      <c r="B324" s="30"/>
      <c r="C324" s="52"/>
      <c r="D324" s="60"/>
      <c r="E324" s="60"/>
      <c r="F324" s="30"/>
      <c r="G324" s="30"/>
      <c r="H324" s="30"/>
      <c r="I324" s="60"/>
      <c r="J324" s="30"/>
      <c r="K324" s="30"/>
      <c r="L324" s="60"/>
      <c r="M324" s="60"/>
      <c r="N324" s="60"/>
      <c r="O324" s="52"/>
      <c r="P324" s="52"/>
      <c r="Q324" s="52"/>
      <c r="R324" s="52"/>
    </row>
    <row r="325" spans="1:18" ht="12.95" x14ac:dyDescent="0.3">
      <c r="A325" s="59" t="s">
        <v>56</v>
      </c>
      <c r="B325" s="30"/>
      <c r="C325" s="491"/>
      <c r="D325" s="60"/>
      <c r="E325" s="60"/>
      <c r="F325" s="30"/>
      <c r="G325" s="30"/>
      <c r="H325" s="30"/>
      <c r="I325" s="60"/>
      <c r="J325" s="30"/>
      <c r="K325" s="30"/>
      <c r="L325" s="60"/>
      <c r="M325" s="60"/>
      <c r="N325" s="60"/>
      <c r="O325" s="52"/>
      <c r="P325" s="52"/>
      <c r="Q325" s="52"/>
      <c r="R325" s="52"/>
    </row>
    <row r="326" spans="1:18" ht="12.95" x14ac:dyDescent="0.3">
      <c r="A326" s="59" t="s">
        <v>55</v>
      </c>
      <c r="B326" s="30"/>
      <c r="C326" s="492"/>
      <c r="D326" s="60"/>
      <c r="E326" s="60"/>
      <c r="F326" s="30"/>
      <c r="G326" s="30"/>
      <c r="H326" s="30"/>
      <c r="J326" s="30" t="s">
        <v>33</v>
      </c>
      <c r="K326" s="30"/>
      <c r="L326" s="30"/>
      <c r="M326" s="30"/>
      <c r="N326" s="30"/>
      <c r="O326" s="57"/>
      <c r="P326" s="57"/>
      <c r="Q326" s="444"/>
      <c r="R326" s="344"/>
    </row>
    <row r="327" spans="1:18" ht="12.95" x14ac:dyDescent="0.3">
      <c r="A327" s="59" t="s">
        <v>54</v>
      </c>
      <c r="B327" s="30"/>
      <c r="C327" s="480"/>
      <c r="D327" s="60"/>
      <c r="E327" s="60"/>
      <c r="F327" s="30"/>
      <c r="G327" s="30"/>
      <c r="H327" s="30"/>
      <c r="I327" s="60"/>
      <c r="J327" s="30"/>
      <c r="K327" s="30"/>
      <c r="L327" s="60"/>
      <c r="M327" s="60"/>
      <c r="N327" s="60"/>
      <c r="O327" s="52"/>
      <c r="P327" s="52"/>
      <c r="Q327" s="52"/>
      <c r="R327" s="52"/>
    </row>
    <row r="328" spans="1:18" ht="12.95" x14ac:dyDescent="0.3">
      <c r="A328" s="59" t="s">
        <v>53</v>
      </c>
      <c r="B328" s="30"/>
      <c r="C328" s="491"/>
      <c r="D328" s="60"/>
      <c r="E328" s="60"/>
      <c r="F328" s="30"/>
      <c r="G328" s="30"/>
      <c r="H328" s="30"/>
      <c r="I328" s="60"/>
      <c r="J328" s="30"/>
      <c r="K328" s="30"/>
      <c r="L328" s="60"/>
      <c r="M328" s="60"/>
      <c r="N328" s="60"/>
      <c r="O328" s="52"/>
      <c r="P328" s="52"/>
      <c r="Q328" s="52"/>
      <c r="R328" s="52"/>
    </row>
    <row r="329" spans="1:18" ht="12.95" x14ac:dyDescent="0.3">
      <c r="A329" s="59" t="s">
        <v>52</v>
      </c>
      <c r="B329" s="30"/>
      <c r="C329" s="491"/>
      <c r="D329" s="61"/>
      <c r="E329" s="61"/>
      <c r="F329" s="30"/>
      <c r="G329" s="30"/>
      <c r="H329" s="30"/>
      <c r="I329" s="60"/>
      <c r="J329" s="30"/>
      <c r="K329" s="30"/>
      <c r="L329" s="60"/>
      <c r="M329" s="60"/>
      <c r="N329" s="60"/>
      <c r="O329" s="52"/>
      <c r="P329" s="52"/>
      <c r="Q329" s="52"/>
      <c r="R329" s="52"/>
    </row>
    <row r="330" spans="1:18" ht="12.95" x14ac:dyDescent="0.3">
      <c r="A330" s="59" t="s">
        <v>51</v>
      </c>
      <c r="B330" s="30"/>
      <c r="C330" s="480"/>
      <c r="D330" s="61"/>
      <c r="E330" s="61"/>
      <c r="F330" s="30"/>
      <c r="G330" s="30"/>
      <c r="H330" s="30"/>
      <c r="J330" s="30" t="s">
        <v>33</v>
      </c>
      <c r="K330" s="30"/>
      <c r="L330" s="30"/>
      <c r="M330" s="30"/>
      <c r="N330" s="30"/>
      <c r="O330" s="57"/>
      <c r="P330" s="57"/>
      <c r="Q330" s="444"/>
      <c r="R330" s="344"/>
    </row>
    <row r="331" spans="1:18" ht="12.95" x14ac:dyDescent="0.3">
      <c r="A331" s="59"/>
      <c r="B331" s="30"/>
      <c r="C331" s="37"/>
      <c r="D331" s="61"/>
      <c r="E331" s="61"/>
      <c r="F331" s="30"/>
      <c r="G331" s="30"/>
      <c r="H331" s="30"/>
      <c r="I331" s="60"/>
      <c r="J331" s="30"/>
      <c r="K331" s="30"/>
      <c r="L331" s="60"/>
      <c r="M331" s="60"/>
      <c r="N331" s="60"/>
      <c r="O331" s="52"/>
      <c r="P331" s="52"/>
      <c r="Q331" s="52"/>
      <c r="R331" s="52"/>
    </row>
    <row r="332" spans="1:18" ht="15.6" customHeight="1" x14ac:dyDescent="0.35">
      <c r="A332" s="68" t="s">
        <v>50</v>
      </c>
    </row>
    <row r="333" spans="1:18" ht="12.95" x14ac:dyDescent="0.3">
      <c r="A333" s="616" t="s">
        <v>49</v>
      </c>
      <c r="B333" s="587"/>
      <c r="C333" s="74" t="s">
        <v>48</v>
      </c>
    </row>
    <row r="334" spans="1:18" ht="12.6" x14ac:dyDescent="0.25">
      <c r="A334" s="605"/>
      <c r="B334" s="606"/>
      <c r="C334" s="478"/>
    </row>
    <row r="335" spans="1:18" ht="12.6" x14ac:dyDescent="0.25">
      <c r="A335" s="605"/>
      <c r="B335" s="606"/>
      <c r="C335" s="483"/>
    </row>
    <row r="336" spans="1:18" ht="12.6" x14ac:dyDescent="0.25">
      <c r="A336" s="605"/>
      <c r="B336" s="606"/>
      <c r="C336" s="486"/>
    </row>
    <row r="337" spans="1:18" ht="12.75" customHeight="1" x14ac:dyDescent="0.25">
      <c r="A337" s="605"/>
      <c r="B337" s="606"/>
      <c r="C337" s="486"/>
    </row>
    <row r="338" spans="1:18" x14ac:dyDescent="0.2">
      <c r="A338" s="605"/>
      <c r="B338" s="606"/>
      <c r="C338" s="486"/>
    </row>
    <row r="339" spans="1:18" ht="13.5" thickBot="1" x14ac:dyDescent="0.25">
      <c r="A339" s="73" t="s">
        <v>46</v>
      </c>
      <c r="B339" s="53"/>
      <c r="C339" s="72">
        <f>SUM(C334:C338)</f>
        <v>0</v>
      </c>
      <c r="D339" s="53"/>
      <c r="E339" s="53"/>
      <c r="F339" s="53"/>
      <c r="G339" s="53"/>
      <c r="H339" s="53"/>
      <c r="I339" s="53"/>
      <c r="J339" s="53"/>
      <c r="K339" s="53"/>
      <c r="L339" s="53"/>
      <c r="M339" s="53"/>
      <c r="N339" s="53"/>
      <c r="O339" s="53"/>
      <c r="P339" s="53"/>
      <c r="Q339" s="53"/>
      <c r="R339" s="53"/>
    </row>
    <row r="340" spans="1:18" x14ac:dyDescent="0.2">
      <c r="A340" s="71"/>
      <c r="B340" s="69"/>
      <c r="C340" s="70"/>
      <c r="D340" s="69"/>
      <c r="E340" s="69"/>
      <c r="F340" s="69"/>
      <c r="G340" s="69"/>
      <c r="H340" s="69"/>
      <c r="I340" s="69"/>
      <c r="J340" s="69"/>
      <c r="K340" s="69"/>
      <c r="L340" s="69"/>
      <c r="M340" s="69"/>
      <c r="N340" s="69"/>
      <c r="O340" s="69"/>
      <c r="P340" s="69"/>
      <c r="Q340" s="69"/>
      <c r="R340" s="69"/>
    </row>
    <row r="341" spans="1:18" ht="15.75" x14ac:dyDescent="0.25">
      <c r="A341" s="68" t="s">
        <v>45</v>
      </c>
    </row>
    <row r="342" spans="1:18" x14ac:dyDescent="0.2">
      <c r="A342" s="67"/>
      <c r="B342" s="30"/>
      <c r="C342" s="52"/>
      <c r="D342" s="60"/>
      <c r="E342" s="60"/>
      <c r="F342" s="30"/>
      <c r="G342" s="30"/>
      <c r="H342" s="30"/>
      <c r="I342" s="60"/>
      <c r="J342" s="30"/>
      <c r="K342" s="30"/>
      <c r="L342" s="60"/>
      <c r="M342" s="60"/>
      <c r="N342" s="60"/>
      <c r="O342" s="52"/>
      <c r="P342" s="52"/>
      <c r="Q342" s="52"/>
      <c r="R342" s="52"/>
    </row>
    <row r="343" spans="1:18" ht="25.5" x14ac:dyDescent="0.2">
      <c r="A343" s="66" t="s">
        <v>44</v>
      </c>
      <c r="B343" s="30"/>
      <c r="C343" s="504"/>
      <c r="D343" s="60"/>
      <c r="E343" s="60"/>
      <c r="F343" s="30"/>
      <c r="G343" s="30"/>
      <c r="H343" s="30"/>
      <c r="I343" s="60"/>
      <c r="J343" s="30"/>
      <c r="K343" s="30"/>
      <c r="L343" s="60"/>
      <c r="M343" s="60"/>
      <c r="N343" s="60"/>
      <c r="O343" s="52"/>
      <c r="P343" s="52"/>
      <c r="Q343" s="52"/>
      <c r="R343" s="52"/>
    </row>
    <row r="344" spans="1:18" x14ac:dyDescent="0.2">
      <c r="A344" s="59" t="s">
        <v>43</v>
      </c>
      <c r="B344" s="30"/>
      <c r="C344" s="492"/>
      <c r="D344" s="60"/>
      <c r="E344" s="60"/>
      <c r="F344" s="30"/>
      <c r="G344" s="30"/>
      <c r="H344" s="30"/>
      <c r="J344" s="30" t="s">
        <v>33</v>
      </c>
      <c r="K344" s="30"/>
      <c r="L344" s="30"/>
      <c r="M344" s="30"/>
      <c r="N344" s="30"/>
      <c r="O344" s="57"/>
      <c r="P344" s="57"/>
      <c r="Q344" s="444"/>
      <c r="R344" s="344"/>
    </row>
    <row r="345" spans="1:18" x14ac:dyDescent="0.2">
      <c r="A345" s="59" t="s">
        <v>42</v>
      </c>
      <c r="B345" s="65"/>
      <c r="C345" s="64"/>
      <c r="D345" s="60"/>
      <c r="E345" s="60"/>
      <c r="F345" s="30"/>
      <c r="G345" s="30"/>
      <c r="H345" s="30"/>
      <c r="J345" s="30"/>
      <c r="K345" s="30"/>
      <c r="L345" s="30"/>
      <c r="M345" s="30"/>
      <c r="N345" s="30"/>
      <c r="O345" s="62"/>
      <c r="P345" s="62"/>
    </row>
    <row r="346" spans="1:18" x14ac:dyDescent="0.2">
      <c r="A346" s="59" t="s">
        <v>40</v>
      </c>
      <c r="B346" s="30"/>
      <c r="C346" s="505"/>
      <c r="D346" s="60"/>
      <c r="E346" s="60"/>
      <c r="F346" s="30"/>
      <c r="G346" s="30"/>
      <c r="H346" s="30"/>
      <c r="I346" s="60"/>
      <c r="J346" s="30"/>
      <c r="K346" s="30"/>
      <c r="L346" s="60"/>
      <c r="M346" s="60"/>
      <c r="N346" s="60"/>
      <c r="O346" s="52"/>
      <c r="P346" s="52"/>
      <c r="Q346" s="52"/>
      <c r="R346" s="52"/>
    </row>
    <row r="347" spans="1:18" x14ac:dyDescent="0.2">
      <c r="A347" s="59" t="s">
        <v>39</v>
      </c>
      <c r="B347" s="30"/>
      <c r="C347" s="504"/>
      <c r="D347" s="61"/>
      <c r="E347" s="61"/>
      <c r="F347" s="30"/>
      <c r="G347" s="30"/>
      <c r="H347" s="30"/>
      <c r="I347" s="60"/>
      <c r="J347" s="30"/>
      <c r="K347" s="30"/>
      <c r="L347" s="60"/>
      <c r="M347" s="60"/>
      <c r="N347" s="60"/>
      <c r="O347" s="52"/>
      <c r="P347" s="52"/>
      <c r="Q347" s="52"/>
      <c r="R347" s="52"/>
    </row>
    <row r="348" spans="1:18" x14ac:dyDescent="0.2">
      <c r="A348" s="59" t="s">
        <v>38</v>
      </c>
      <c r="B348" s="30"/>
      <c r="C348" s="505"/>
      <c r="D348" s="61"/>
      <c r="E348" s="61"/>
      <c r="F348" s="30"/>
      <c r="G348" s="30"/>
      <c r="H348" s="30"/>
      <c r="J348" s="30"/>
      <c r="K348" s="30"/>
      <c r="L348" s="30"/>
      <c r="M348" s="30"/>
      <c r="N348" s="30"/>
      <c r="O348" s="62"/>
      <c r="P348" s="62"/>
    </row>
    <row r="349" spans="1:18" x14ac:dyDescent="0.2">
      <c r="A349" s="59" t="s">
        <v>37</v>
      </c>
      <c r="B349" s="30"/>
      <c r="C349" s="505"/>
      <c r="D349" s="61"/>
      <c r="E349" s="61"/>
      <c r="F349" s="30"/>
      <c r="G349" s="30"/>
      <c r="H349" s="30"/>
      <c r="I349" s="60"/>
      <c r="J349" s="30"/>
      <c r="K349" s="30"/>
      <c r="L349" s="60"/>
      <c r="M349" s="60"/>
      <c r="N349" s="60"/>
      <c r="O349" s="52"/>
      <c r="P349" s="52"/>
      <c r="Q349" s="52"/>
      <c r="R349" s="52"/>
    </row>
    <row r="350" spans="1:18" x14ac:dyDescent="0.2">
      <c r="A350" s="59" t="s">
        <v>36</v>
      </c>
      <c r="B350" s="30"/>
      <c r="C350" s="505"/>
    </row>
    <row r="351" spans="1:18" x14ac:dyDescent="0.2">
      <c r="A351" s="59" t="s">
        <v>35</v>
      </c>
      <c r="B351" s="30"/>
      <c r="C351" s="505"/>
    </row>
    <row r="352" spans="1:18" x14ac:dyDescent="0.2">
      <c r="A352" s="59" t="s">
        <v>34</v>
      </c>
      <c r="B352" s="30"/>
      <c r="C352" s="505"/>
      <c r="J352" s="30" t="s">
        <v>33</v>
      </c>
      <c r="K352" s="30"/>
      <c r="L352" s="30"/>
      <c r="M352" s="30"/>
      <c r="N352" s="30"/>
      <c r="O352" s="57"/>
      <c r="P352" s="57"/>
      <c r="Q352" s="444"/>
      <c r="R352" s="344"/>
    </row>
    <row r="353" spans="1:18" ht="13.5" thickBot="1" x14ac:dyDescent="0.25">
      <c r="A353" s="54" t="s">
        <v>32</v>
      </c>
      <c r="B353" s="53"/>
      <c r="C353" s="520"/>
      <c r="D353" s="53"/>
      <c r="E353" s="53"/>
      <c r="F353" s="53"/>
      <c r="G353" s="53"/>
      <c r="H353" s="53"/>
      <c r="I353" s="53"/>
      <c r="J353" s="53"/>
      <c r="K353" s="53"/>
      <c r="L353" s="53"/>
      <c r="M353" s="53"/>
      <c r="N353" s="53"/>
      <c r="O353" s="53"/>
      <c r="P353" s="53"/>
      <c r="Q353" s="53"/>
      <c r="R353" s="53"/>
    </row>
    <row r="354" spans="1:18" x14ac:dyDescent="0.2">
      <c r="C354" s="52"/>
    </row>
    <row r="355" spans="1:18" x14ac:dyDescent="0.2">
      <c r="C355" s="52"/>
    </row>
    <row r="356" spans="1:18" x14ac:dyDescent="0.2">
      <c r="C356" s="52"/>
    </row>
    <row r="357" spans="1:18" x14ac:dyDescent="0.2">
      <c r="C357" s="52"/>
    </row>
    <row r="359" spans="1:18" ht="15.75" x14ac:dyDescent="0.25">
      <c r="A359" s="51" t="s">
        <v>31</v>
      </c>
      <c r="B359" s="51"/>
      <c r="C359" s="51"/>
      <c r="D359" s="51"/>
      <c r="E359" s="51"/>
      <c r="F359" s="51"/>
      <c r="G359" s="51"/>
      <c r="H359" s="51"/>
    </row>
    <row r="360" spans="1:18" x14ac:dyDescent="0.2">
      <c r="P360" s="41"/>
      <c r="Q360" s="41"/>
    </row>
    <row r="361" spans="1:18" x14ac:dyDescent="0.2">
      <c r="A361" s="50" t="s">
        <v>30</v>
      </c>
      <c r="B361" s="49"/>
      <c r="C361" s="49"/>
      <c r="D361" s="49"/>
      <c r="E361" s="49"/>
      <c r="F361" s="49"/>
      <c r="G361" s="49"/>
      <c r="H361" s="49"/>
      <c r="I361" s="49"/>
      <c r="J361" s="49"/>
      <c r="K361" s="49"/>
      <c r="L361" s="49"/>
      <c r="M361" s="49"/>
      <c r="N361" s="49"/>
      <c r="O361" s="503"/>
      <c r="P361" s="48"/>
      <c r="Q361" s="37"/>
    </row>
    <row r="362" spans="1:18" x14ac:dyDescent="0.2">
      <c r="A362" s="44" t="s">
        <v>23</v>
      </c>
      <c r="B362" s="447"/>
      <c r="C362" s="34"/>
      <c r="D362" s="34"/>
      <c r="E362" s="34"/>
      <c r="F362" s="34"/>
      <c r="G362" s="34"/>
      <c r="H362" s="34"/>
      <c r="I362" s="34"/>
      <c r="J362" s="34"/>
      <c r="K362" s="43"/>
      <c r="P362" s="42"/>
      <c r="Q362" s="41"/>
    </row>
    <row r="363" spans="1:18" x14ac:dyDescent="0.2">
      <c r="A363" s="40" t="s">
        <v>29</v>
      </c>
      <c r="B363" s="45"/>
      <c r="C363" s="45"/>
      <c r="D363" s="45"/>
      <c r="E363" s="45"/>
      <c r="F363" s="45"/>
      <c r="G363" s="45"/>
      <c r="H363" s="45"/>
      <c r="I363" s="45"/>
      <c r="J363" s="45"/>
      <c r="K363" s="45"/>
      <c r="O363" s="503"/>
      <c r="P363" s="38"/>
      <c r="Q363" s="37"/>
    </row>
    <row r="364" spans="1:18" ht="13.15" customHeight="1" x14ac:dyDescent="0.2">
      <c r="A364" s="44" t="s">
        <v>23</v>
      </c>
      <c r="B364" s="447"/>
      <c r="C364" s="34"/>
      <c r="D364" s="34"/>
      <c r="E364" s="34"/>
      <c r="F364" s="34"/>
      <c r="G364" s="34"/>
      <c r="H364" s="34"/>
      <c r="I364" s="34"/>
      <c r="J364" s="34"/>
      <c r="K364" s="43"/>
      <c r="P364" s="42"/>
      <c r="Q364" s="41"/>
    </row>
    <row r="365" spans="1:18" x14ac:dyDescent="0.2">
      <c r="A365" s="40" t="s">
        <v>28</v>
      </c>
      <c r="O365" s="503"/>
      <c r="P365" s="38"/>
      <c r="Q365" s="37"/>
    </row>
    <row r="366" spans="1:18" x14ac:dyDescent="0.2">
      <c r="A366" s="598" t="s">
        <v>27</v>
      </c>
      <c r="B366" s="567"/>
      <c r="C366" s="567"/>
      <c r="D366" s="34"/>
      <c r="E366" s="34"/>
      <c r="F366" s="34"/>
      <c r="G366" s="34"/>
      <c r="H366" s="34"/>
      <c r="I366" s="34"/>
      <c r="J366" s="34"/>
      <c r="K366" s="43"/>
      <c r="P366" s="42"/>
      <c r="Q366" s="41"/>
    </row>
    <row r="367" spans="1:18" x14ac:dyDescent="0.2">
      <c r="A367" s="44" t="s">
        <v>26</v>
      </c>
      <c r="B367" s="447"/>
      <c r="C367" s="447"/>
      <c r="D367" s="47"/>
      <c r="E367" s="47"/>
      <c r="F367" s="47"/>
      <c r="G367" s="47"/>
      <c r="H367" s="47"/>
      <c r="I367" s="47"/>
      <c r="J367" s="47"/>
      <c r="K367" s="46"/>
      <c r="P367" s="42"/>
      <c r="Q367" s="41"/>
    </row>
    <row r="368" spans="1:18" x14ac:dyDescent="0.2">
      <c r="A368" s="40" t="s">
        <v>25</v>
      </c>
      <c r="B368" s="45"/>
      <c r="C368" s="45"/>
      <c r="D368" s="45"/>
      <c r="E368" s="45"/>
      <c r="F368" s="45"/>
      <c r="G368" s="45"/>
      <c r="H368" s="45"/>
      <c r="I368" s="45"/>
      <c r="J368" s="45"/>
      <c r="K368" s="45"/>
      <c r="O368" s="503"/>
      <c r="P368" s="38"/>
      <c r="Q368" s="37"/>
    </row>
    <row r="369" spans="1:18" x14ac:dyDescent="0.2">
      <c r="A369" s="44" t="s">
        <v>23</v>
      </c>
      <c r="B369" s="447"/>
      <c r="C369" s="34"/>
      <c r="D369" s="34"/>
      <c r="E369" s="34"/>
      <c r="F369" s="34"/>
      <c r="G369" s="34"/>
      <c r="H369" s="34"/>
      <c r="I369" s="34"/>
      <c r="J369" s="34"/>
      <c r="K369" s="43"/>
      <c r="P369" s="42"/>
      <c r="Q369" s="41"/>
    </row>
    <row r="370" spans="1:18" x14ac:dyDescent="0.2">
      <c r="A370" s="40" t="s">
        <v>24</v>
      </c>
      <c r="O370" s="503"/>
      <c r="P370" s="38"/>
      <c r="Q370" s="37"/>
    </row>
    <row r="371" spans="1:18" x14ac:dyDescent="0.2">
      <c r="A371" s="44" t="s">
        <v>23</v>
      </c>
      <c r="B371" s="447"/>
      <c r="C371" s="34"/>
      <c r="D371" s="34"/>
      <c r="E371" s="34"/>
      <c r="F371" s="34"/>
      <c r="G371" s="34"/>
      <c r="H371" s="34"/>
      <c r="I371" s="34"/>
      <c r="J371" s="34"/>
      <c r="K371" s="43"/>
      <c r="P371" s="42"/>
      <c r="Q371" s="41"/>
    </row>
    <row r="372" spans="1:18" x14ac:dyDescent="0.2">
      <c r="A372" s="40" t="s">
        <v>22</v>
      </c>
      <c r="O372" s="503"/>
      <c r="P372" s="38"/>
      <c r="Q372" s="37"/>
    </row>
    <row r="373" spans="1:18" x14ac:dyDescent="0.2">
      <c r="A373" s="36" t="s">
        <v>21</v>
      </c>
      <c r="B373" s="446"/>
      <c r="C373" s="34"/>
      <c r="D373" s="34"/>
      <c r="E373" s="34"/>
      <c r="F373" s="34"/>
      <c r="G373" s="34"/>
      <c r="H373" s="34"/>
      <c r="I373" s="34"/>
      <c r="J373" s="34"/>
      <c r="K373" s="34"/>
      <c r="L373" s="33"/>
      <c r="M373" s="33"/>
      <c r="N373" s="33"/>
      <c r="O373" s="33"/>
      <c r="P373" s="32"/>
    </row>
    <row r="374" spans="1:18" ht="13.5" thickBot="1" x14ac:dyDescent="0.25">
      <c r="A374" s="31"/>
      <c r="B374" s="30"/>
    </row>
    <row r="375" spans="1:18" ht="15.75" x14ac:dyDescent="0.25">
      <c r="A375" s="29" t="s">
        <v>20</v>
      </c>
      <c r="B375" s="28"/>
      <c r="C375" s="28"/>
      <c r="D375" s="28"/>
      <c r="E375" s="28"/>
      <c r="F375" s="28"/>
      <c r="G375" s="28"/>
      <c r="H375" s="28"/>
      <c r="I375" s="28"/>
      <c r="J375" s="28"/>
      <c r="K375" s="28"/>
      <c r="L375" s="28"/>
      <c r="M375" s="28"/>
      <c r="N375" s="28"/>
      <c r="O375" s="28"/>
      <c r="P375" s="28"/>
      <c r="Q375" s="28"/>
      <c r="R375" s="28"/>
    </row>
    <row r="376" spans="1:18" ht="15.75" thickBot="1" x14ac:dyDescent="0.3">
      <c r="A376" s="15"/>
      <c r="B376"/>
      <c r="C376"/>
      <c r="D376"/>
      <c r="E376"/>
      <c r="F376"/>
      <c r="G376"/>
      <c r="H376"/>
      <c r="I376"/>
      <c r="J376"/>
      <c r="K376"/>
      <c r="L376"/>
      <c r="M376"/>
      <c r="N376"/>
      <c r="O376"/>
      <c r="P376"/>
      <c r="Q376"/>
      <c r="R376"/>
    </row>
    <row r="377" spans="1:18" ht="25.5" x14ac:dyDescent="0.35">
      <c r="A377" s="559" t="s">
        <v>19</v>
      </c>
      <c r="B377" s="560"/>
      <c r="C377" s="560"/>
      <c r="D377" s="560"/>
      <c r="E377" s="560"/>
      <c r="F377" s="560"/>
      <c r="G377" s="560"/>
      <c r="H377" s="560"/>
      <c r="I377" s="560"/>
      <c r="J377" s="560"/>
      <c r="K377" s="560"/>
      <c r="L377" s="560"/>
      <c r="M377" s="560"/>
      <c r="N377" s="560"/>
      <c r="O377" s="560"/>
      <c r="P377" s="560"/>
      <c r="Q377" s="27"/>
      <c r="R377" s="26"/>
    </row>
    <row r="378" spans="1:18" ht="35.25" customHeight="1" x14ac:dyDescent="0.2">
      <c r="A378" s="561" t="s">
        <v>18</v>
      </c>
      <c r="B378" s="562"/>
      <c r="C378" s="562"/>
      <c r="D378" s="562"/>
      <c r="E378" s="562"/>
      <c r="F378" s="562"/>
      <c r="G378" s="562"/>
      <c r="H378" s="562"/>
      <c r="I378" s="562"/>
      <c r="J378" s="562"/>
      <c r="K378" s="562"/>
      <c r="L378" s="562"/>
      <c r="M378" s="562"/>
      <c r="N378" s="562"/>
      <c r="O378" s="562"/>
      <c r="P378" s="562"/>
      <c r="Q378" s="562"/>
      <c r="R378" s="563"/>
    </row>
    <row r="379" spans="1:18" ht="59.25" customHeight="1" x14ac:dyDescent="0.2">
      <c r="A379" s="594" t="s">
        <v>3106</v>
      </c>
      <c r="B379" s="595"/>
      <c r="C379" s="595"/>
      <c r="D379" s="595"/>
      <c r="E379" s="595"/>
      <c r="F379" s="595"/>
      <c r="G379" s="595"/>
      <c r="H379" s="595"/>
      <c r="I379" s="595"/>
      <c r="J379" s="595"/>
      <c r="K379" s="595"/>
      <c r="L379" s="595"/>
      <c r="M379" s="595"/>
      <c r="N379" s="595"/>
      <c r="O379" s="595"/>
      <c r="P379" s="595"/>
      <c r="Q379" s="595"/>
      <c r="R379" s="596"/>
    </row>
    <row r="380" spans="1:18" ht="27" customHeight="1" x14ac:dyDescent="0.2">
      <c r="A380" s="594" t="s">
        <v>3107</v>
      </c>
      <c r="B380" s="597"/>
      <c r="C380" s="597"/>
      <c r="D380" s="597"/>
      <c r="E380" s="597"/>
      <c r="F380" s="597"/>
      <c r="G380" s="597"/>
      <c r="H380" s="597"/>
      <c r="I380" s="597"/>
      <c r="J380" s="597"/>
      <c r="K380" s="597"/>
      <c r="L380" s="597"/>
      <c r="M380" s="597"/>
      <c r="N380" s="597"/>
      <c r="O380" s="597"/>
      <c r="P380" s="597"/>
      <c r="Q380" s="597"/>
      <c r="R380" s="596"/>
    </row>
    <row r="381" spans="1:18" ht="15.75" x14ac:dyDescent="0.25">
      <c r="A381" s="25" t="s">
        <v>17</v>
      </c>
      <c r="B381"/>
      <c r="C381"/>
      <c r="D381"/>
      <c r="E381"/>
      <c r="F381"/>
      <c r="G381"/>
      <c r="H381"/>
      <c r="I381" s="24" t="s">
        <v>16</v>
      </c>
      <c r="J381"/>
      <c r="K381"/>
      <c r="L381"/>
      <c r="M381"/>
      <c r="N381"/>
      <c r="O381"/>
      <c r="P381"/>
      <c r="Q381"/>
      <c r="R381" s="11"/>
    </row>
    <row r="382" spans="1:18" ht="15" x14ac:dyDescent="0.25">
      <c r="A382" s="564"/>
      <c r="B382" s="565"/>
      <c r="C382" s="448"/>
      <c r="D382" s="448"/>
      <c r="E382" s="448"/>
      <c r="F382" s="23"/>
      <c r="G382"/>
      <c r="H382"/>
      <c r="I382" s="566"/>
      <c r="J382" s="566"/>
      <c r="K382" s="566"/>
      <c r="L382" s="566"/>
      <c r="M382" s="449"/>
      <c r="N382" s="449"/>
      <c r="O382" s="566"/>
      <c r="P382" s="566"/>
      <c r="Q382" s="22"/>
      <c r="R382" s="17"/>
    </row>
    <row r="383" spans="1:18" ht="15" x14ac:dyDescent="0.25">
      <c r="A383" s="16" t="s">
        <v>15</v>
      </c>
      <c r="B383" s="14"/>
      <c r="C383" s="14"/>
      <c r="D383" s="14"/>
      <c r="E383" s="14"/>
      <c r="F383" s="12" t="s">
        <v>13</v>
      </c>
      <c r="G383"/>
      <c r="H383"/>
      <c r="I383" s="14" t="s">
        <v>14</v>
      </c>
      <c r="J383"/>
      <c r="K383"/>
      <c r="L383"/>
      <c r="M383"/>
      <c r="N383"/>
      <c r="O383"/>
      <c r="P383" s="12" t="s">
        <v>13</v>
      </c>
      <c r="Q383" s="12"/>
      <c r="R383" s="11"/>
    </row>
    <row r="384" spans="1:18" ht="15" x14ac:dyDescent="0.25">
      <c r="A384" s="591"/>
      <c r="B384" s="592"/>
      <c r="C384" s="21"/>
      <c r="D384" s="20"/>
      <c r="E384" s="20"/>
      <c r="F384" s="20"/>
      <c r="G384"/>
      <c r="H384" s="450"/>
      <c r="I384" s="592"/>
      <c r="J384" s="592"/>
      <c r="K384" s="592"/>
      <c r="L384" s="592"/>
      <c r="M384" s="19"/>
      <c r="N384" s="19"/>
      <c r="O384" s="592"/>
      <c r="P384" s="592"/>
      <c r="Q384" s="18"/>
      <c r="R384" s="17"/>
    </row>
    <row r="385" spans="1:18" ht="15" x14ac:dyDescent="0.25">
      <c r="A385" s="16" t="s">
        <v>12</v>
      </c>
      <c r="B385"/>
      <c r="C385"/>
      <c r="D385" s="15"/>
      <c r="E385" s="15"/>
      <c r="F385" s="12" t="s">
        <v>11</v>
      </c>
      <c r="G385"/>
      <c r="H385"/>
      <c r="I385" s="14" t="s">
        <v>10</v>
      </c>
      <c r="J385" s="13"/>
      <c r="K385"/>
      <c r="L385"/>
      <c r="M385"/>
      <c r="N385"/>
      <c r="O385"/>
      <c r="P385" s="12" t="s">
        <v>9</v>
      </c>
      <c r="Q385" s="12"/>
      <c r="R385" s="11"/>
    </row>
    <row r="386" spans="1:18" ht="15.75" thickBot="1" x14ac:dyDescent="0.3">
      <c r="A386" s="557"/>
      <c r="B386" s="558"/>
      <c r="C386" s="10"/>
      <c r="D386" s="10"/>
      <c r="E386" s="10"/>
      <c r="F386" s="10"/>
      <c r="G386" s="10"/>
      <c r="H386" s="10"/>
      <c r="I386" s="10"/>
      <c r="J386" s="10"/>
      <c r="K386" s="10"/>
      <c r="L386" s="10"/>
      <c r="M386" s="10"/>
      <c r="N386" s="10"/>
      <c r="O386" s="10"/>
      <c r="P386" s="10"/>
      <c r="Q386" s="10"/>
      <c r="R386" s="9"/>
    </row>
    <row r="387" spans="1:18" ht="15" x14ac:dyDescent="0.25">
      <c r="A387" s="8"/>
      <c r="B387" s="7"/>
      <c r="C387"/>
      <c r="D387"/>
      <c r="E387"/>
      <c r="F387"/>
      <c r="G387"/>
      <c r="H387"/>
      <c r="I387"/>
      <c r="J387"/>
      <c r="K387"/>
      <c r="L387"/>
      <c r="M387"/>
      <c r="N387"/>
      <c r="O387"/>
      <c r="P387"/>
      <c r="Q387"/>
      <c r="R387"/>
    </row>
    <row r="388" spans="1:18" ht="15.75" thickBot="1" x14ac:dyDescent="0.3">
      <c r="A388" s="8"/>
      <c r="B388" s="7"/>
      <c r="C388"/>
      <c r="D388"/>
      <c r="E388"/>
      <c r="F388"/>
      <c r="G388"/>
      <c r="H388"/>
      <c r="I388"/>
      <c r="J388"/>
      <c r="K388"/>
      <c r="L388"/>
      <c r="M388"/>
      <c r="N388"/>
      <c r="O388"/>
      <c r="P388"/>
      <c r="Q388"/>
      <c r="R388"/>
    </row>
    <row r="389" spans="1:18" ht="18" x14ac:dyDescent="0.25">
      <c r="A389" s="6" t="s">
        <v>8</v>
      </c>
      <c r="B389" s="5"/>
      <c r="C389" s="5"/>
      <c r="D389" s="5"/>
      <c r="E389" s="5"/>
      <c r="F389" s="5"/>
      <c r="G389" s="5"/>
      <c r="H389" s="5"/>
      <c r="I389" s="5"/>
      <c r="J389" s="5"/>
      <c r="K389" s="5"/>
      <c r="L389" s="5"/>
      <c r="M389" s="5"/>
      <c r="N389" s="5"/>
      <c r="O389" s="5"/>
      <c r="P389" s="5"/>
      <c r="Q389" s="5"/>
      <c r="R389" s="5"/>
    </row>
    <row r="390" spans="1:18" ht="15" x14ac:dyDescent="0.2">
      <c r="A390" s="4"/>
      <c r="B390" s="4"/>
      <c r="C390" s="4"/>
      <c r="D390" s="4"/>
      <c r="E390" s="4"/>
      <c r="F390" s="4"/>
      <c r="G390" s="4"/>
      <c r="H390" s="4"/>
      <c r="I390" s="4"/>
      <c r="J390" s="4"/>
      <c r="K390" s="4"/>
      <c r="L390" s="4"/>
      <c r="M390" s="4"/>
      <c r="N390" s="4"/>
      <c r="O390" s="4"/>
      <c r="P390" s="4"/>
      <c r="Q390" s="4"/>
      <c r="R390" s="4"/>
    </row>
    <row r="391" spans="1:18" ht="14.25" x14ac:dyDescent="0.2">
      <c r="A391" s="2" t="s">
        <v>7</v>
      </c>
      <c r="B391" s="3"/>
      <c r="C391" s="2"/>
      <c r="D391" s="2"/>
      <c r="E391" s="2"/>
      <c r="F391" s="2"/>
      <c r="G391" s="2"/>
      <c r="H391" s="2"/>
      <c r="I391" s="2"/>
      <c r="J391" s="2"/>
      <c r="K391" s="2"/>
      <c r="L391" s="2"/>
      <c r="M391" s="2"/>
      <c r="N391" s="2"/>
      <c r="O391" s="2"/>
      <c r="P391" s="2"/>
      <c r="Q391" s="2"/>
      <c r="R391" s="2"/>
    </row>
    <row r="392" spans="1:18" ht="14.25" x14ac:dyDescent="0.2">
      <c r="A392" s="2" t="s">
        <v>6</v>
      </c>
      <c r="B392" s="3"/>
      <c r="C392" s="2"/>
      <c r="D392" s="2"/>
      <c r="E392" s="2"/>
      <c r="F392" s="2"/>
      <c r="G392" s="2"/>
      <c r="H392" s="2"/>
      <c r="I392" s="2"/>
      <c r="J392" s="2"/>
      <c r="K392" s="2"/>
      <c r="L392" s="2"/>
      <c r="M392" s="2"/>
      <c r="N392" s="2"/>
      <c r="O392" s="2"/>
      <c r="P392" s="2"/>
      <c r="Q392" s="2"/>
      <c r="R392" s="2"/>
    </row>
    <row r="393" spans="1:18" ht="14.25" x14ac:dyDescent="0.2">
      <c r="A393" s="2" t="s">
        <v>5</v>
      </c>
      <c r="B393" s="3"/>
      <c r="C393" s="2"/>
      <c r="D393" s="2"/>
      <c r="E393" s="2"/>
      <c r="F393" s="2"/>
      <c r="G393" s="2"/>
      <c r="H393" s="2"/>
      <c r="I393" s="2"/>
      <c r="J393" s="2"/>
      <c r="K393" s="2"/>
      <c r="L393" s="2"/>
      <c r="M393" s="2"/>
      <c r="N393" s="2"/>
      <c r="O393" s="2"/>
      <c r="P393" s="2"/>
      <c r="Q393" s="2"/>
      <c r="R393" s="2"/>
    </row>
    <row r="394" spans="1:18" ht="14.25" x14ac:dyDescent="0.2">
      <c r="A394" s="2" t="s">
        <v>3114</v>
      </c>
      <c r="B394" s="3"/>
      <c r="C394" s="2"/>
      <c r="D394" s="2"/>
      <c r="E394" s="2"/>
      <c r="F394" s="2"/>
      <c r="G394" s="2"/>
      <c r="H394" s="2"/>
      <c r="I394" s="2"/>
      <c r="J394" s="2"/>
      <c r="K394" s="2"/>
      <c r="L394" s="2"/>
      <c r="M394" s="2"/>
      <c r="N394" s="2"/>
      <c r="O394" s="2"/>
      <c r="P394" s="2"/>
      <c r="Q394" s="2"/>
      <c r="R394" s="2"/>
    </row>
    <row r="395" spans="1:18" ht="14.25" x14ac:dyDescent="0.2">
      <c r="A395" s="2" t="s">
        <v>4</v>
      </c>
      <c r="B395" s="3"/>
      <c r="C395" s="2"/>
      <c r="D395" s="2"/>
      <c r="E395" s="2"/>
      <c r="F395" s="2"/>
      <c r="G395" s="2"/>
      <c r="H395" s="2"/>
      <c r="I395" s="2"/>
      <c r="J395" s="2"/>
      <c r="K395" s="2"/>
      <c r="L395" s="2"/>
      <c r="M395" s="2"/>
      <c r="N395" s="2"/>
      <c r="O395" s="2"/>
      <c r="P395" s="2"/>
      <c r="Q395" s="2"/>
      <c r="R395" s="2"/>
    </row>
    <row r="396" spans="1:18" ht="14.25" x14ac:dyDescent="0.2">
      <c r="A396" s="2" t="s">
        <v>3</v>
      </c>
      <c r="B396" s="3"/>
      <c r="C396" s="2"/>
      <c r="D396" s="2"/>
      <c r="E396" s="2"/>
      <c r="F396" s="2"/>
      <c r="G396" s="2"/>
      <c r="H396" s="2"/>
      <c r="I396" s="2"/>
      <c r="J396" s="2"/>
      <c r="K396" s="2"/>
      <c r="L396" s="2"/>
      <c r="M396" s="2"/>
      <c r="N396" s="2"/>
      <c r="O396" s="2"/>
      <c r="P396" s="2"/>
      <c r="Q396" s="2"/>
      <c r="R396" s="2"/>
    </row>
    <row r="397" spans="1:18" ht="14.25" x14ac:dyDescent="0.2">
      <c r="A397" s="2" t="s">
        <v>2</v>
      </c>
      <c r="B397" s="3"/>
      <c r="C397" s="2"/>
      <c r="D397" s="2"/>
      <c r="E397" s="2"/>
      <c r="F397" s="2"/>
      <c r="G397" s="2"/>
      <c r="H397" s="2"/>
      <c r="I397" s="2"/>
      <c r="J397" s="2"/>
      <c r="K397" s="2"/>
      <c r="L397" s="2"/>
      <c r="M397" s="2"/>
      <c r="N397" s="2"/>
      <c r="O397" s="2"/>
      <c r="P397" s="2"/>
      <c r="Q397" s="2"/>
      <c r="R397" s="2"/>
    </row>
    <row r="398" spans="1:18" ht="14.25" x14ac:dyDescent="0.2">
      <c r="A398" s="2" t="s">
        <v>1</v>
      </c>
      <c r="B398" s="3"/>
      <c r="C398" s="2"/>
      <c r="D398" s="2"/>
      <c r="E398" s="2"/>
      <c r="F398" s="2"/>
      <c r="G398" s="2"/>
      <c r="H398" s="2"/>
      <c r="I398" s="2"/>
      <c r="J398" s="2"/>
      <c r="K398" s="2"/>
      <c r="L398" s="2"/>
      <c r="M398" s="2"/>
      <c r="N398" s="2"/>
      <c r="O398" s="2"/>
      <c r="P398" s="2"/>
      <c r="Q398" s="2"/>
      <c r="R398" s="2"/>
    </row>
    <row r="399" spans="1:18" ht="14.25" x14ac:dyDescent="0.2">
      <c r="A399" s="2" t="s">
        <v>0</v>
      </c>
      <c r="B399" s="3"/>
      <c r="C399" s="2"/>
      <c r="D399" s="2"/>
      <c r="E399" s="2"/>
      <c r="F399" s="2"/>
      <c r="G399" s="2"/>
      <c r="H399" s="2"/>
      <c r="I399" s="2"/>
      <c r="J399" s="2"/>
      <c r="K399" s="2"/>
      <c r="L399" s="2"/>
      <c r="M399" s="2"/>
      <c r="N399" s="2"/>
      <c r="O399" s="2"/>
      <c r="P399" s="2"/>
      <c r="Q399" s="2"/>
      <c r="R399" s="2"/>
    </row>
  </sheetData>
  <sheetProtection algorithmName="SHA-512" hashValue="lKkKTr+vxytz/JtI32RpAggSDmjkDe32tCV1cOTGSme9x1g6/N/xynO2mpHgAA7y0slkjRUXxMUPif/3rfc4Vg==" saltValue="RYSHoLQ+zH/nuXXrWMdqDg==" spinCount="100000" sheet="1" selectLockedCells="1"/>
  <mergeCells count="408">
    <mergeCell ref="O202:P202"/>
    <mergeCell ref="O203:P203"/>
    <mergeCell ref="A101:B101"/>
    <mergeCell ref="A102:B102"/>
    <mergeCell ref="O96:Q96"/>
    <mergeCell ref="F82:G82"/>
    <mergeCell ref="O106:Q106"/>
    <mergeCell ref="O98:Q98"/>
    <mergeCell ref="O99:Q99"/>
    <mergeCell ref="I100:K100"/>
    <mergeCell ref="L100:N100"/>
    <mergeCell ref="O100:Q100"/>
    <mergeCell ref="I99:K99"/>
    <mergeCell ref="L99:N99"/>
    <mergeCell ref="F93:H93"/>
    <mergeCell ref="I93:K93"/>
    <mergeCell ref="L93:N93"/>
    <mergeCell ref="O109:Q109"/>
    <mergeCell ref="O141:P141"/>
    <mergeCell ref="A98:B98"/>
    <mergeCell ref="C98:E98"/>
    <mergeCell ref="F98:H98"/>
    <mergeCell ref="I98:K98"/>
    <mergeCell ref="L98:N98"/>
    <mergeCell ref="P282:R282"/>
    <mergeCell ref="P281:R281"/>
    <mergeCell ref="P280:R280"/>
    <mergeCell ref="P279:R279"/>
    <mergeCell ref="P278:R278"/>
    <mergeCell ref="P277:R277"/>
    <mergeCell ref="P270:R270"/>
    <mergeCell ref="P269:R269"/>
    <mergeCell ref="P268:R268"/>
    <mergeCell ref="B16:D16"/>
    <mergeCell ref="B18:C18"/>
    <mergeCell ref="C5:D5"/>
    <mergeCell ref="G5:L5"/>
    <mergeCell ref="L15:P15"/>
    <mergeCell ref="P276:R276"/>
    <mergeCell ref="P275:R275"/>
    <mergeCell ref="P274:R274"/>
    <mergeCell ref="P273:R273"/>
    <mergeCell ref="P272:R272"/>
    <mergeCell ref="P271:R271"/>
    <mergeCell ref="O191:R191"/>
    <mergeCell ref="F46:O46"/>
    <mergeCell ref="F70:G70"/>
    <mergeCell ref="F71:G71"/>
    <mergeCell ref="F72:G72"/>
    <mergeCell ref="F77:G77"/>
    <mergeCell ref="F80:G80"/>
    <mergeCell ref="F78:G78"/>
    <mergeCell ref="O114:Q114"/>
    <mergeCell ref="I96:K96"/>
    <mergeCell ref="L96:N96"/>
    <mergeCell ref="F89:G89"/>
    <mergeCell ref="C23:F23"/>
    <mergeCell ref="J1:P1"/>
    <mergeCell ref="B2:F2"/>
    <mergeCell ref="G2:I2"/>
    <mergeCell ref="J2:P2"/>
    <mergeCell ref="J3:P3"/>
    <mergeCell ref="J4:P4"/>
    <mergeCell ref="O94:Q94"/>
    <mergeCell ref="O95:Q95"/>
    <mergeCell ref="O97:Q97"/>
    <mergeCell ref="B3:F3"/>
    <mergeCell ref="O5:P5"/>
    <mergeCell ref="C6:D6"/>
    <mergeCell ref="J6:P6"/>
    <mergeCell ref="B9:F9"/>
    <mergeCell ref="G9:I9"/>
    <mergeCell ref="J9:P9"/>
    <mergeCell ref="B10:F10"/>
    <mergeCell ref="J10:P10"/>
    <mergeCell ref="J11:P11"/>
    <mergeCell ref="B15:D15"/>
    <mergeCell ref="B11:F11"/>
    <mergeCell ref="F73:G73"/>
    <mergeCell ref="F74:G74"/>
    <mergeCell ref="F75:G75"/>
    <mergeCell ref="J23:P23"/>
    <mergeCell ref="C25:F25"/>
    <mergeCell ref="L26:P26"/>
    <mergeCell ref="L27:P27"/>
    <mergeCell ref="J56:L56"/>
    <mergeCell ref="J42:P42"/>
    <mergeCell ref="J43:L43"/>
    <mergeCell ref="I95:K95"/>
    <mergeCell ref="L95:N95"/>
    <mergeCell ref="L28:P28"/>
    <mergeCell ref="C30:D30"/>
    <mergeCell ref="C32:D32"/>
    <mergeCell ref="J32:L32"/>
    <mergeCell ref="C66:D66"/>
    <mergeCell ref="O93:Q93"/>
    <mergeCell ref="I94:K94"/>
    <mergeCell ref="L94:N94"/>
    <mergeCell ref="F81:G81"/>
    <mergeCell ref="F76:G76"/>
    <mergeCell ref="A91:E91"/>
    <mergeCell ref="F91:G91"/>
    <mergeCell ref="A93:B93"/>
    <mergeCell ref="C93:E93"/>
    <mergeCell ref="F61:P61"/>
    <mergeCell ref="A100:B100"/>
    <mergeCell ref="C100:E100"/>
    <mergeCell ref="F100:H100"/>
    <mergeCell ref="A99:B99"/>
    <mergeCell ref="C99:E99"/>
    <mergeCell ref="F99:H99"/>
    <mergeCell ref="A97:B97"/>
    <mergeCell ref="C97:E97"/>
    <mergeCell ref="F97:H97"/>
    <mergeCell ref="I97:K97"/>
    <mergeCell ref="L97:N97"/>
    <mergeCell ref="A94:B94"/>
    <mergeCell ref="C94:E94"/>
    <mergeCell ref="F94:H94"/>
    <mergeCell ref="A96:B96"/>
    <mergeCell ref="C96:E96"/>
    <mergeCell ref="F96:H96"/>
    <mergeCell ref="A95:B95"/>
    <mergeCell ref="C95:E95"/>
    <mergeCell ref="F95:H95"/>
    <mergeCell ref="A103:B103"/>
    <mergeCell ref="C103:E103"/>
    <mergeCell ref="A104:B104"/>
    <mergeCell ref="C104:E104"/>
    <mergeCell ref="A105:B105"/>
    <mergeCell ref="C105:E105"/>
    <mergeCell ref="A107:B107"/>
    <mergeCell ref="A109:B109"/>
    <mergeCell ref="J304:N304"/>
    <mergeCell ref="A108:B108"/>
    <mergeCell ref="C107:D107"/>
    <mergeCell ref="C108:D108"/>
    <mergeCell ref="C110:E110"/>
    <mergeCell ref="C114:E114"/>
    <mergeCell ref="F114:H114"/>
    <mergeCell ref="I114:K114"/>
    <mergeCell ref="L114:N114"/>
    <mergeCell ref="F109:H109"/>
    <mergeCell ref="I109:K109"/>
    <mergeCell ref="L109:N109"/>
    <mergeCell ref="A106:B106"/>
    <mergeCell ref="F106:H106"/>
    <mergeCell ref="I106:K106"/>
    <mergeCell ref="L106:N106"/>
    <mergeCell ref="C106:D106"/>
    <mergeCell ref="C109:D109"/>
    <mergeCell ref="A110:B110"/>
    <mergeCell ref="F110:H110"/>
    <mergeCell ref="I110:K110"/>
    <mergeCell ref="L110:N110"/>
    <mergeCell ref="O110:Q110"/>
    <mergeCell ref="C112:E112"/>
    <mergeCell ref="F112:H112"/>
    <mergeCell ref="I112:K112"/>
    <mergeCell ref="L112:N112"/>
    <mergeCell ref="O112:Q112"/>
    <mergeCell ref="C117:E117"/>
    <mergeCell ref="F117:H117"/>
    <mergeCell ref="I117:K117"/>
    <mergeCell ref="L117:N117"/>
    <mergeCell ref="O117:Q117"/>
    <mergeCell ref="C113:E113"/>
    <mergeCell ref="F113:H113"/>
    <mergeCell ref="I113:K113"/>
    <mergeCell ref="L113:N113"/>
    <mergeCell ref="O113:Q113"/>
    <mergeCell ref="C116:E116"/>
    <mergeCell ref="F116:H116"/>
    <mergeCell ref="I116:K116"/>
    <mergeCell ref="L116:N116"/>
    <mergeCell ref="O116:Q116"/>
    <mergeCell ref="C115:E115"/>
    <mergeCell ref="F115:H115"/>
    <mergeCell ref="I115:K115"/>
    <mergeCell ref="L115:N115"/>
    <mergeCell ref="O115:Q115"/>
    <mergeCell ref="C119:E119"/>
    <mergeCell ref="F119:H119"/>
    <mergeCell ref="I119:K119"/>
    <mergeCell ref="L119:N119"/>
    <mergeCell ref="O119:Q119"/>
    <mergeCell ref="C118:E118"/>
    <mergeCell ref="F118:H118"/>
    <mergeCell ref="I118:K118"/>
    <mergeCell ref="L118:N118"/>
    <mergeCell ref="O118:Q118"/>
    <mergeCell ref="C121:E121"/>
    <mergeCell ref="F121:H121"/>
    <mergeCell ref="I121:K121"/>
    <mergeCell ref="L121:N121"/>
    <mergeCell ref="O121:Q121"/>
    <mergeCell ref="C120:E120"/>
    <mergeCell ref="F120:H120"/>
    <mergeCell ref="I120:K120"/>
    <mergeCell ref="L120:N120"/>
    <mergeCell ref="O120:Q120"/>
    <mergeCell ref="C123:E123"/>
    <mergeCell ref="F123:H123"/>
    <mergeCell ref="I123:K123"/>
    <mergeCell ref="L123:N123"/>
    <mergeCell ref="O123:Q123"/>
    <mergeCell ref="C122:E122"/>
    <mergeCell ref="F122:H122"/>
    <mergeCell ref="I122:K122"/>
    <mergeCell ref="L122:N122"/>
    <mergeCell ref="O122:Q122"/>
    <mergeCell ref="C125:E125"/>
    <mergeCell ref="F125:H125"/>
    <mergeCell ref="I125:K125"/>
    <mergeCell ref="L125:N125"/>
    <mergeCell ref="O125:Q125"/>
    <mergeCell ref="C124:E124"/>
    <mergeCell ref="F124:H124"/>
    <mergeCell ref="I124:K124"/>
    <mergeCell ref="L124:N124"/>
    <mergeCell ref="O124:Q124"/>
    <mergeCell ref="C127:E127"/>
    <mergeCell ref="F127:H127"/>
    <mergeCell ref="I127:K127"/>
    <mergeCell ref="L127:N127"/>
    <mergeCell ref="O127:Q127"/>
    <mergeCell ref="C126:E126"/>
    <mergeCell ref="F126:H126"/>
    <mergeCell ref="I126:K126"/>
    <mergeCell ref="L126:N126"/>
    <mergeCell ref="O126:Q126"/>
    <mergeCell ref="C129:E129"/>
    <mergeCell ref="F129:H129"/>
    <mergeCell ref="I129:K129"/>
    <mergeCell ref="L129:N129"/>
    <mergeCell ref="O129:Q129"/>
    <mergeCell ref="C128:E128"/>
    <mergeCell ref="F128:H128"/>
    <mergeCell ref="I128:K128"/>
    <mergeCell ref="L128:N128"/>
    <mergeCell ref="O128:Q128"/>
    <mergeCell ref="C131:E131"/>
    <mergeCell ref="F131:H131"/>
    <mergeCell ref="I131:K131"/>
    <mergeCell ref="L131:N131"/>
    <mergeCell ref="O131:Q131"/>
    <mergeCell ref="C130:E130"/>
    <mergeCell ref="F130:H130"/>
    <mergeCell ref="I130:K130"/>
    <mergeCell ref="L130:N130"/>
    <mergeCell ref="O130:Q130"/>
    <mergeCell ref="C133:E133"/>
    <mergeCell ref="F133:H133"/>
    <mergeCell ref="I133:K133"/>
    <mergeCell ref="L133:N133"/>
    <mergeCell ref="O133:Q133"/>
    <mergeCell ref="C132:E132"/>
    <mergeCell ref="F132:H132"/>
    <mergeCell ref="I132:K132"/>
    <mergeCell ref="L132:N132"/>
    <mergeCell ref="O132:Q132"/>
    <mergeCell ref="O142:P142"/>
    <mergeCell ref="O143:P143"/>
    <mergeCell ref="O144:P144"/>
    <mergeCell ref="O145:P145"/>
    <mergeCell ref="D138:E138"/>
    <mergeCell ref="O138:P138"/>
    <mergeCell ref="O139:P139"/>
    <mergeCell ref="O140:P140"/>
    <mergeCell ref="A161:B161"/>
    <mergeCell ref="D161:G161"/>
    <mergeCell ref="J161:L161"/>
    <mergeCell ref="O161:P161"/>
    <mergeCell ref="D165:G165"/>
    <mergeCell ref="J165:L165"/>
    <mergeCell ref="O165:P165"/>
    <mergeCell ref="D166:G166"/>
    <mergeCell ref="J166:L166"/>
    <mergeCell ref="O166:P166"/>
    <mergeCell ref="G170:J170"/>
    <mergeCell ref="G199:I199"/>
    <mergeCell ref="D162:G162"/>
    <mergeCell ref="J162:L162"/>
    <mergeCell ref="O162:P162"/>
    <mergeCell ref="D163:G163"/>
    <mergeCell ref="J163:L163"/>
    <mergeCell ref="O163:P163"/>
    <mergeCell ref="D164:G164"/>
    <mergeCell ref="J164:L164"/>
    <mergeCell ref="O164:P164"/>
    <mergeCell ref="A215:I215"/>
    <mergeCell ref="A219:G219"/>
    <mergeCell ref="A221:G221"/>
    <mergeCell ref="G168:J168"/>
    <mergeCell ref="G169:J169"/>
    <mergeCell ref="A190:J190"/>
    <mergeCell ref="A191:B191"/>
    <mergeCell ref="C191:D191"/>
    <mergeCell ref="F191:G191"/>
    <mergeCell ref="I191:J191"/>
    <mergeCell ref="A230:G230"/>
    <mergeCell ref="A231:G231"/>
    <mergeCell ref="A232:G232"/>
    <mergeCell ref="A233:G233"/>
    <mergeCell ref="A234:G234"/>
    <mergeCell ref="A222:G222"/>
    <mergeCell ref="A225:I225"/>
    <mergeCell ref="A227:G227"/>
    <mergeCell ref="A228:G228"/>
    <mergeCell ref="A229:G229"/>
    <mergeCell ref="I248:O248"/>
    <mergeCell ref="A249:F249"/>
    <mergeCell ref="I250:O250"/>
    <mergeCell ref="I251:O251"/>
    <mergeCell ref="I252:R252"/>
    <mergeCell ref="A235:G235"/>
    <mergeCell ref="I244:R244"/>
    <mergeCell ref="I245:O245"/>
    <mergeCell ref="I246:O246"/>
    <mergeCell ref="I247:O247"/>
    <mergeCell ref="A269:C269"/>
    <mergeCell ref="F269:J269"/>
    <mergeCell ref="A270:C270"/>
    <mergeCell ref="F270:J270"/>
    <mergeCell ref="I253:O253"/>
    <mergeCell ref="A264:G264"/>
    <mergeCell ref="A268:C268"/>
    <mergeCell ref="F268:J268"/>
    <mergeCell ref="A277:C277"/>
    <mergeCell ref="F277:J277"/>
    <mergeCell ref="A278:C278"/>
    <mergeCell ref="F278:J278"/>
    <mergeCell ref="A275:C275"/>
    <mergeCell ref="F275:J275"/>
    <mergeCell ref="A276:C276"/>
    <mergeCell ref="F276:J276"/>
    <mergeCell ref="A274:C274"/>
    <mergeCell ref="F274:J274"/>
    <mergeCell ref="A271:C271"/>
    <mergeCell ref="F271:J271"/>
    <mergeCell ref="A272:C272"/>
    <mergeCell ref="F272:J272"/>
    <mergeCell ref="A273:C273"/>
    <mergeCell ref="F273:J273"/>
    <mergeCell ref="A336:B336"/>
    <mergeCell ref="A279:C279"/>
    <mergeCell ref="F279:J279"/>
    <mergeCell ref="A280:C280"/>
    <mergeCell ref="F280:J280"/>
    <mergeCell ref="A288:B288"/>
    <mergeCell ref="D288:G288"/>
    <mergeCell ref="J288:L288"/>
    <mergeCell ref="A300:C300"/>
    <mergeCell ref="A302:G302"/>
    <mergeCell ref="J305:N305"/>
    <mergeCell ref="A333:B333"/>
    <mergeCell ref="A334:B334"/>
    <mergeCell ref="A335:B335"/>
    <mergeCell ref="A284:C284"/>
    <mergeCell ref="F284:J284"/>
    <mergeCell ref="L25:P25"/>
    <mergeCell ref="C26:F26"/>
    <mergeCell ref="C27:F27"/>
    <mergeCell ref="C28:F28"/>
    <mergeCell ref="A384:B384"/>
    <mergeCell ref="I384:L384"/>
    <mergeCell ref="O384:P384"/>
    <mergeCell ref="A316:B316"/>
    <mergeCell ref="A379:R379"/>
    <mergeCell ref="A380:R380"/>
    <mergeCell ref="A366:C366"/>
    <mergeCell ref="I291:L291"/>
    <mergeCell ref="O291:P291"/>
    <mergeCell ref="I292:L292"/>
    <mergeCell ref="O292:P292"/>
    <mergeCell ref="I293:L293"/>
    <mergeCell ref="O293:P293"/>
    <mergeCell ref="A337:B337"/>
    <mergeCell ref="A338:B338"/>
    <mergeCell ref="A290:G290"/>
    <mergeCell ref="I290:R290"/>
    <mergeCell ref="A283:C283"/>
    <mergeCell ref="F283:J283"/>
    <mergeCell ref="P283:R283"/>
    <mergeCell ref="F62:P62"/>
    <mergeCell ref="D315:R315"/>
    <mergeCell ref="D316:R316"/>
    <mergeCell ref="D317:R317"/>
    <mergeCell ref="D318:R318"/>
    <mergeCell ref="D319:R319"/>
    <mergeCell ref="A386:B386"/>
    <mergeCell ref="A377:P377"/>
    <mergeCell ref="A378:R378"/>
    <mergeCell ref="A382:B382"/>
    <mergeCell ref="I382:L382"/>
    <mergeCell ref="O382:P382"/>
    <mergeCell ref="C286:R286"/>
    <mergeCell ref="A287:R287"/>
    <mergeCell ref="J307:N307"/>
    <mergeCell ref="J308:N308"/>
    <mergeCell ref="J306:N306"/>
    <mergeCell ref="P284:R284"/>
    <mergeCell ref="D300:R300"/>
    <mergeCell ref="A281:C281"/>
    <mergeCell ref="F281:J281"/>
    <mergeCell ref="A282:C282"/>
    <mergeCell ref="F282:J282"/>
    <mergeCell ref="J303:N303"/>
  </mergeCells>
  <conditionalFormatting sqref="L25 L26:N28">
    <cfRule type="expression" dxfId="47" priority="49">
      <formula>$C$30="Y"</formula>
    </cfRule>
  </conditionalFormatting>
  <conditionalFormatting sqref="C23">
    <cfRule type="expression" dxfId="46" priority="48">
      <formula>$C$20="N"</formula>
    </cfRule>
  </conditionalFormatting>
  <conditionalFormatting sqref="J23:K23">
    <cfRule type="expression" dxfId="45" priority="47">
      <formula>$C$20="N"</formula>
    </cfRule>
  </conditionalFormatting>
  <conditionalFormatting sqref="F269:F282">
    <cfRule type="expression" dxfId="44" priority="46">
      <formula>OR($D269="N",$D269="")</formula>
    </cfRule>
  </conditionalFormatting>
  <conditionalFormatting sqref="L269:N282">
    <cfRule type="expression" dxfId="43" priority="45">
      <formula>OR($D269="N",$D269="")</formula>
    </cfRule>
  </conditionalFormatting>
  <conditionalFormatting sqref="I99:R102 I110:K110 I97:R97 F94:H110">
    <cfRule type="expression" dxfId="42" priority="36">
      <formula>$F$91&lt;1</formula>
    </cfRule>
  </conditionalFormatting>
  <conditionalFormatting sqref="C61:C62">
    <cfRule type="expression" dxfId="41" priority="30">
      <formula>$F$60="N"</formula>
    </cfRule>
  </conditionalFormatting>
  <conditionalFormatting sqref="O269:O282">
    <cfRule type="expression" dxfId="40" priority="44">
      <formula>OR($D269="N",$D269="")</formula>
    </cfRule>
  </conditionalFormatting>
  <conditionalFormatting sqref="P269:Q282">
    <cfRule type="expression" dxfId="39" priority="43">
      <formula>$D269="Y"</formula>
    </cfRule>
  </conditionalFormatting>
  <conditionalFormatting sqref="I94:K96 I98:K98 I103:K109 L95:R95">
    <cfRule type="expression" dxfId="38" priority="42">
      <formula>$F$91&lt;2</formula>
    </cfRule>
  </conditionalFormatting>
  <conditionalFormatting sqref="L110 O110 R110">
    <cfRule type="expression" dxfId="37" priority="41">
      <formula>(L110-$B$9)&gt;60</formula>
    </cfRule>
  </conditionalFormatting>
  <conditionalFormatting sqref="L94:N94 L98:N98 O110:R110 L96:N96 L103:N110">
    <cfRule type="expression" dxfId="36" priority="40">
      <formula>$F$91&lt;3</formula>
    </cfRule>
  </conditionalFormatting>
  <conditionalFormatting sqref="O94:Q94 O98:Q98 O103:Q109 O96:Q96">
    <cfRule type="expression" dxfId="35" priority="39">
      <formula>$F$91&lt;4</formula>
    </cfRule>
  </conditionalFormatting>
  <conditionalFormatting sqref="R94 R98 R103:R109 R96">
    <cfRule type="expression" dxfId="34" priority="38">
      <formula>$F$91&lt;5</formula>
    </cfRule>
  </conditionalFormatting>
  <conditionalFormatting sqref="F110 I110">
    <cfRule type="expression" dxfId="33" priority="37">
      <formula>(F110-$B$9)&gt;60</formula>
    </cfRule>
  </conditionalFormatting>
  <conditionalFormatting sqref="F113:H116">
    <cfRule type="expression" dxfId="32" priority="35">
      <formula>$F$91&lt;1</formula>
    </cfRule>
  </conditionalFormatting>
  <conditionalFormatting sqref="I113:K116">
    <cfRule type="expression" dxfId="31" priority="34">
      <formula>$F$91&lt;2</formula>
    </cfRule>
  </conditionalFormatting>
  <conditionalFormatting sqref="L113:N116">
    <cfRule type="expression" dxfId="30" priority="33">
      <formula>$F$91&lt;3</formula>
    </cfRule>
  </conditionalFormatting>
  <conditionalFormatting sqref="O113:Q116">
    <cfRule type="expression" dxfId="29" priority="32">
      <formula>$F$91&lt;4</formula>
    </cfRule>
  </conditionalFormatting>
  <conditionalFormatting sqref="R113:R116">
    <cfRule type="expression" dxfId="28" priority="31">
      <formula>$F$91&lt;5</formula>
    </cfRule>
  </conditionalFormatting>
  <conditionalFormatting sqref="F61:F62">
    <cfRule type="expression" dxfId="27" priority="29">
      <formula>$F$60="N"</formula>
    </cfRule>
  </conditionalFormatting>
  <conditionalFormatting sqref="F283">
    <cfRule type="expression" dxfId="26" priority="28">
      <formula>OR($D283="N",$D283="")</formula>
    </cfRule>
  </conditionalFormatting>
  <conditionalFormatting sqref="L283:N283">
    <cfRule type="expression" dxfId="25" priority="27">
      <formula>OR($D283="N",$D283="")</formula>
    </cfRule>
  </conditionalFormatting>
  <conditionalFormatting sqref="O283">
    <cfRule type="expression" dxfId="24" priority="26">
      <formula>OR($D283="N",$D283="")</formula>
    </cfRule>
  </conditionalFormatting>
  <conditionalFormatting sqref="P283:Q283">
    <cfRule type="expression" dxfId="23" priority="25">
      <formula>$D283="Y"</formula>
    </cfRule>
  </conditionalFormatting>
  <conditionalFormatting sqref="A249:F259">
    <cfRule type="expression" dxfId="22" priority="24">
      <formula>$C$109=1</formula>
    </cfRule>
  </conditionalFormatting>
  <conditionalFormatting sqref="C70:C73 C75:C77">
    <cfRule type="expression" dxfId="21" priority="23">
      <formula>B70="N"</formula>
    </cfRule>
  </conditionalFormatting>
  <conditionalFormatting sqref="C80:C82">
    <cfRule type="expression" dxfId="20" priority="20">
      <formula>B80="N"</formula>
    </cfRule>
  </conditionalFormatting>
  <conditionalFormatting sqref="C74">
    <cfRule type="expression" dxfId="19" priority="19">
      <formula>B74="N"</formula>
    </cfRule>
  </conditionalFormatting>
  <conditionalFormatting sqref="F239:F240 I239:I240 C241 B243 C246:D247 B251:B258 D251:D252 P246 P250:P251 C265:C266 I265:I266 O292 C288 I288 O288 F303:F313 F296:F297 D315">
    <cfRule type="expression" dxfId="18" priority="18">
      <formula>$B$239=1</formula>
    </cfRule>
  </conditionalFormatting>
  <conditionalFormatting sqref="J192:J194 C186 I217:I222 B192:B196 I226:I236 F212:F213 P192:P196">
    <cfRule type="expression" dxfId="17" priority="50">
      <formula>NOT(OR($B$15="NEMT",$B$15="Ambulance",$B$15="Paratransit(1-8)",$B$15="Paratransit(9-20)",$B$15="Paratransit(21-60)",$B$15="Paratransit(Over 60)"))</formula>
    </cfRule>
  </conditionalFormatting>
  <conditionalFormatting sqref="J80">
    <cfRule type="expression" dxfId="16" priority="17">
      <formula>$C$22="NOT REGISTERED!!!"</formula>
    </cfRule>
  </conditionalFormatting>
  <conditionalFormatting sqref="J81">
    <cfRule type="expression" dxfId="15" priority="16">
      <formula>$C$22="NOT REGISTERED!!!"</formula>
    </cfRule>
  </conditionalFormatting>
  <conditionalFormatting sqref="J70:J78">
    <cfRule type="expression" dxfId="14" priority="15">
      <formula>$I70="N"</formula>
    </cfRule>
  </conditionalFormatting>
  <conditionalFormatting sqref="J71">
    <cfRule type="expression" dxfId="13" priority="14">
      <formula>$I71="No Coverage"</formula>
    </cfRule>
  </conditionalFormatting>
  <conditionalFormatting sqref="J72">
    <cfRule type="expression" dxfId="12" priority="13">
      <formula>$I72="No Coverage"</formula>
    </cfRule>
  </conditionalFormatting>
  <conditionalFormatting sqref="J82">
    <cfRule type="expression" dxfId="11" priority="12">
      <formula>$C$22="NOT REGISTERED!!!"</formula>
    </cfRule>
  </conditionalFormatting>
  <conditionalFormatting sqref="A340:R353">
    <cfRule type="expression" dxfId="10" priority="10">
      <formula>$I$78="N"</formula>
    </cfRule>
  </conditionalFormatting>
  <conditionalFormatting sqref="B77:C77">
    <cfRule type="expression" dxfId="9" priority="9">
      <formula>$L$27&lt;&gt;"NJ"</formula>
    </cfRule>
  </conditionalFormatting>
  <conditionalFormatting sqref="F284">
    <cfRule type="expression" dxfId="8" priority="8">
      <formula>OR($D284="N",$D284="")</formula>
    </cfRule>
  </conditionalFormatting>
  <conditionalFormatting sqref="L284:N284">
    <cfRule type="expression" dxfId="7" priority="7">
      <formula>OR($D284="N",$D284="")</formula>
    </cfRule>
  </conditionalFormatting>
  <conditionalFormatting sqref="O284">
    <cfRule type="expression" dxfId="6" priority="6">
      <formula>OR($D284="N",$D284="")</formula>
    </cfRule>
  </conditionalFormatting>
  <conditionalFormatting sqref="P284:Q284">
    <cfRule type="expression" dxfId="5" priority="5">
      <formula>$D284="Y"</formula>
    </cfRule>
  </conditionalFormatting>
  <conditionalFormatting sqref="D316">
    <cfRule type="expression" dxfId="4" priority="4">
      <formula>$B$239=1</formula>
    </cfRule>
  </conditionalFormatting>
  <conditionalFormatting sqref="D317">
    <cfRule type="expression" dxfId="3" priority="3">
      <formula>$B$239=1</formula>
    </cfRule>
  </conditionalFormatting>
  <conditionalFormatting sqref="D318">
    <cfRule type="expression" dxfId="2" priority="2">
      <formula>$B$239=1</formula>
    </cfRule>
  </conditionalFormatting>
  <conditionalFormatting sqref="D319">
    <cfRule type="expression" dxfId="1" priority="1">
      <formula>$B$239=1</formula>
    </cfRule>
  </conditionalFormatting>
  <dataValidations count="2">
    <dataValidation type="list" allowBlank="1" showInputMessage="1" showErrorMessage="1" sqref="C61:C62">
      <formula1>"Additional Insured,Loss Payee,Breach of Warranty,Mortgagee,Co-Owner,Owner,Employee As Lessor,Registrant,Leaseback Owner,Trustee,Lienholder,Additional Insured and Loss Payee"</formula1>
    </dataValidation>
    <dataValidation type="list" allowBlank="1" showInputMessage="1" showErrorMessage="1" sqref="R1">
      <formula1>"Quick Quote,Full Quote"</formula1>
    </dataValidation>
  </dataValidations>
  <pageMargins left="0.7" right="0.7" top="0.75" bottom="0.75" header="0.3" footer="0.3"/>
  <pageSetup scale="43" fitToHeight="6" orientation="portrait" r:id="rId1"/>
  <headerFooter>
    <oddHeader>&amp;C&amp;"Arial,Bold"&amp;18Rivington Commercial Auto Application&amp;R&amp;14&amp;P of &amp;N</oddHeader>
    <oddFooter>&amp;C&amp;G&amp;R1.0</oddFooter>
  </headerFooter>
  <rowBreaks count="3" manualBreakCount="3">
    <brk id="63" max="17" man="1"/>
    <brk id="171" max="17" man="1"/>
    <brk id="300"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0</xdr:colOff>
                    <xdr:row>51</xdr:row>
                    <xdr:rowOff>9525</xdr:rowOff>
                  </from>
                  <to>
                    <xdr:col>8</xdr:col>
                    <xdr:colOff>371475</xdr:colOff>
                    <xdr:row>52</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51</xdr:row>
                    <xdr:rowOff>66675</xdr:rowOff>
                  </from>
                  <to>
                    <xdr:col>9</xdr:col>
                    <xdr:colOff>19050</xdr:colOff>
                    <xdr:row>51</xdr:row>
                    <xdr:rowOff>152400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0</xdr:colOff>
                    <xdr:row>52</xdr:row>
                    <xdr:rowOff>0</xdr:rowOff>
                  </from>
                  <to>
                    <xdr:col>10</xdr:col>
                    <xdr:colOff>9525</xdr:colOff>
                    <xdr:row>53</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0</xdr:colOff>
                    <xdr:row>52</xdr:row>
                    <xdr:rowOff>9525</xdr:rowOff>
                  </from>
                  <to>
                    <xdr:col>14</xdr:col>
                    <xdr:colOff>28575</xdr:colOff>
                    <xdr:row>53</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0</xdr:colOff>
                    <xdr:row>51</xdr:row>
                    <xdr:rowOff>19050</xdr:rowOff>
                  </from>
                  <to>
                    <xdr:col>1</xdr:col>
                    <xdr:colOff>381000</xdr:colOff>
                    <xdr:row>52</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2</xdr:col>
                    <xdr:colOff>0</xdr:colOff>
                    <xdr:row>51</xdr:row>
                    <xdr:rowOff>9525</xdr:rowOff>
                  </from>
                  <to>
                    <xdr:col>2</xdr:col>
                    <xdr:colOff>371475</xdr:colOff>
                    <xdr:row>52</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xdr:col>
                    <xdr:colOff>0</xdr:colOff>
                    <xdr:row>52</xdr:row>
                    <xdr:rowOff>9525</xdr:rowOff>
                  </from>
                  <to>
                    <xdr:col>1</xdr:col>
                    <xdr:colOff>381000</xdr:colOff>
                    <xdr:row>53</xdr:row>
                    <xdr:rowOff>28575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0</xdr:colOff>
                    <xdr:row>51</xdr:row>
                    <xdr:rowOff>9525</xdr:rowOff>
                  </from>
                  <to>
                    <xdr:col>2</xdr:col>
                    <xdr:colOff>371475</xdr:colOff>
                    <xdr:row>52</xdr:row>
                    <xdr:rowOff>9525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2</xdr:col>
                    <xdr:colOff>0</xdr:colOff>
                    <xdr:row>52</xdr:row>
                    <xdr:rowOff>9525</xdr:rowOff>
                  </from>
                  <to>
                    <xdr:col>2</xdr:col>
                    <xdr:colOff>371475</xdr:colOff>
                    <xdr:row>53</xdr:row>
                    <xdr:rowOff>28575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3</xdr:col>
                    <xdr:colOff>0</xdr:colOff>
                    <xdr:row>52</xdr:row>
                    <xdr:rowOff>9525</xdr:rowOff>
                  </from>
                  <to>
                    <xdr:col>3</xdr:col>
                    <xdr:colOff>371475</xdr:colOff>
                    <xdr:row>53</xdr:row>
                    <xdr:rowOff>28575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4</xdr:col>
                    <xdr:colOff>0</xdr:colOff>
                    <xdr:row>52</xdr:row>
                    <xdr:rowOff>9525</xdr:rowOff>
                  </from>
                  <to>
                    <xdr:col>5</xdr:col>
                    <xdr:colOff>371475</xdr:colOff>
                    <xdr:row>53</xdr:row>
                    <xdr:rowOff>28575</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6</xdr:col>
                    <xdr:colOff>0</xdr:colOff>
                    <xdr:row>52</xdr:row>
                    <xdr:rowOff>9525</xdr:rowOff>
                  </from>
                  <to>
                    <xdr:col>6</xdr:col>
                    <xdr:colOff>371475</xdr:colOff>
                    <xdr:row>53</xdr:row>
                    <xdr:rowOff>28575</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7</xdr:col>
                    <xdr:colOff>0</xdr:colOff>
                    <xdr:row>52</xdr:row>
                    <xdr:rowOff>9525</xdr:rowOff>
                  </from>
                  <to>
                    <xdr:col>8</xdr:col>
                    <xdr:colOff>371475</xdr:colOff>
                    <xdr:row>53</xdr:row>
                    <xdr:rowOff>28575</xdr:rowOff>
                  </to>
                </anchor>
              </controlPr>
            </control>
          </mc:Choice>
        </mc:AlternateContent>
        <mc:AlternateContent xmlns:mc="http://schemas.openxmlformats.org/markup-compatibility/2006">
          <mc:Choice Requires="x14">
            <control shapeId="1067" r:id="rId47" name="Check Box 43">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69" r:id="rId49" name="Check Box 45">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1" r:id="rId51" name="Check Box 47">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3" r:id="rId53" name="Check Box 49">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4" r:id="rId54" name="Check Box 50">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5" r:id="rId55" name="Check Box 51">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6" r:id="rId56" name="Check Box 52">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7" r:id="rId57" name="Check Box 53">
              <controlPr defaultSize="0" autoFill="0" autoLine="0" autoPict="0">
                <anchor moveWithCells="1">
                  <from>
                    <xdr:col>9</xdr:col>
                    <xdr:colOff>0</xdr:colOff>
                    <xdr:row>52</xdr:row>
                    <xdr:rowOff>9525</xdr:rowOff>
                  </from>
                  <to>
                    <xdr:col>9</xdr:col>
                    <xdr:colOff>371475</xdr:colOff>
                    <xdr:row>53</xdr:row>
                    <xdr:rowOff>28575</xdr:rowOff>
                  </to>
                </anchor>
              </controlPr>
            </control>
          </mc:Choice>
        </mc:AlternateContent>
        <mc:AlternateContent xmlns:mc="http://schemas.openxmlformats.org/markup-compatibility/2006">
          <mc:Choice Requires="x14">
            <control shapeId="1078" r:id="rId58" name="Check Box 54">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79" r:id="rId59" name="Check Box 55">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0" r:id="rId60" name="Check Box 56">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1" r:id="rId61" name="Check Box 57">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2" r:id="rId62" name="Check Box 58">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3" r:id="rId63" name="Check Box 59">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4" r:id="rId64" name="Check Box 60">
              <controlPr defaultSize="0" autoFill="0" autoLine="0" autoPict="0">
                <anchor moveWithCells="1">
                  <from>
                    <xdr:col>10</xdr:col>
                    <xdr:colOff>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10</xdr:col>
                    <xdr:colOff>0</xdr:colOff>
                    <xdr:row>52</xdr:row>
                    <xdr:rowOff>9525</xdr:rowOff>
                  </from>
                  <to>
                    <xdr:col>11</xdr:col>
                    <xdr:colOff>371475</xdr:colOff>
                    <xdr:row>53</xdr:row>
                    <xdr:rowOff>28575</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12</xdr:col>
                    <xdr:colOff>0</xdr:colOff>
                    <xdr:row>52</xdr:row>
                    <xdr:rowOff>0</xdr:rowOff>
                  </from>
                  <to>
                    <xdr:col>12</xdr:col>
                    <xdr:colOff>9525</xdr:colOff>
                    <xdr:row>53</xdr:row>
                    <xdr:rowOff>0</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7" r:id="rId72" name="Check Box 73">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8" r:id="rId73" name="Check Box 74">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9" r:id="rId74" name="Check Box 75">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0" r:id="rId75" name="Check Box 76">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2" r:id="rId77" name="Check Box 78">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12</xdr:col>
                    <xdr:colOff>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12</xdr:col>
                    <xdr:colOff>0</xdr:colOff>
                    <xdr:row>52</xdr:row>
                    <xdr:rowOff>9525</xdr:rowOff>
                  </from>
                  <to>
                    <xdr:col>14</xdr:col>
                    <xdr:colOff>371475</xdr:colOff>
                    <xdr:row>53</xdr:row>
                    <xdr:rowOff>28575</xdr:rowOff>
                  </to>
                </anchor>
              </controlPr>
            </control>
          </mc:Choice>
        </mc:AlternateContent>
        <mc:AlternateContent xmlns:mc="http://schemas.openxmlformats.org/markup-compatibility/2006">
          <mc:Choice Requires="x14">
            <control shapeId="1119" r:id="rId80" name="Check Box 95">
              <controlPr defaultSize="0" autoFill="0" autoLine="0" autoPict="0">
                <anchor moveWithCells="1">
                  <from>
                    <xdr:col>10</xdr:col>
                    <xdr:colOff>0</xdr:colOff>
                    <xdr:row>52</xdr:row>
                    <xdr:rowOff>9525</xdr:rowOff>
                  </from>
                  <to>
                    <xdr:col>11</xdr:col>
                    <xdr:colOff>371475</xdr:colOff>
                    <xdr:row>53</xdr:row>
                    <xdr:rowOff>28575</xdr:rowOff>
                  </to>
                </anchor>
              </controlPr>
            </control>
          </mc:Choice>
        </mc:AlternateContent>
        <mc:AlternateContent xmlns:mc="http://schemas.openxmlformats.org/markup-compatibility/2006">
          <mc:Choice Requires="x14">
            <control shapeId="1120" r:id="rId81" name="Check Box 96">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2" r:id="rId83" name="Check Box 98">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3" r:id="rId84" name="Check Box 99">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4" r:id="rId85" name="Check Box 100">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5" r:id="rId86" name="Check Box 101">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6" r:id="rId87" name="Check Box 102">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7" r:id="rId88" name="Check Box 103">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8" r:id="rId89" name="Check Box 104">
              <controlPr defaultSize="0" autoFill="0" autoLine="0" autoPict="0">
                <anchor moveWithCells="1">
                  <from>
                    <xdr:col>9</xdr:col>
                    <xdr:colOff>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30" r:id="rId90" name="Check Box 106">
              <controlPr defaultSize="0" autoFill="0" autoLine="0" autoPict="0">
                <anchor moveWithCells="1">
                  <from>
                    <xdr:col>9</xdr:col>
                    <xdr:colOff>0</xdr:colOff>
                    <xdr:row>52</xdr:row>
                    <xdr:rowOff>9525</xdr:rowOff>
                  </from>
                  <to>
                    <xdr:col>9</xdr:col>
                    <xdr:colOff>371475</xdr:colOff>
                    <xdr:row>53</xdr:row>
                    <xdr:rowOff>28575</xdr:rowOff>
                  </to>
                </anchor>
              </controlPr>
            </control>
          </mc:Choice>
        </mc:AlternateContent>
        <mc:AlternateContent xmlns:mc="http://schemas.openxmlformats.org/markup-compatibility/2006">
          <mc:Choice Requires="x14">
            <control shapeId="1131" r:id="rId91" name="Check Box 107">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2" r:id="rId92" name="Check Box 108">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3" r:id="rId93" name="Check Box 109">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4" r:id="rId94" name="Check Box 110">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5" r:id="rId95" name="Check Box 111">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6" r:id="rId96" name="Check Box 112">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7" r:id="rId97" name="Check Box 113">
              <controlPr defaultSize="0" autoFill="0" autoLine="0" autoPict="0">
                <anchor moveWithCells="1">
                  <from>
                    <xdr:col>7</xdr:col>
                    <xdr:colOff>0</xdr:colOff>
                    <xdr:row>52</xdr:row>
                    <xdr:rowOff>9525</xdr:rowOff>
                  </from>
                  <to>
                    <xdr:col>8</xdr:col>
                    <xdr:colOff>371475</xdr:colOff>
                    <xdr:row>53</xdr:row>
                    <xdr:rowOff>28575</xdr:rowOff>
                  </to>
                </anchor>
              </controlPr>
            </control>
          </mc:Choice>
        </mc:AlternateContent>
        <mc:AlternateContent xmlns:mc="http://schemas.openxmlformats.org/markup-compatibility/2006">
          <mc:Choice Requires="x14">
            <control shapeId="1138" r:id="rId98" name="Check Box 114">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9" r:id="rId99" name="Check Box 115">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0" r:id="rId100" name="Check Box 116">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1" r:id="rId101" name="Check Box 117">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2" r:id="rId102" name="Check Box 118">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3" r:id="rId103" name="Check Box 119">
              <controlPr defaultSize="0" autoFill="0" autoLine="0" autoPict="0">
                <anchor moveWithCells="1">
                  <from>
                    <xdr:col>6</xdr:col>
                    <xdr:colOff>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4" r:id="rId104" name="Check Box 120">
              <controlPr defaultSize="0" autoFill="0" autoLine="0" autoPict="0">
                <anchor moveWithCells="1">
                  <from>
                    <xdr:col>6</xdr:col>
                    <xdr:colOff>0</xdr:colOff>
                    <xdr:row>52</xdr:row>
                    <xdr:rowOff>9525</xdr:rowOff>
                  </from>
                  <to>
                    <xdr:col>6</xdr:col>
                    <xdr:colOff>371475</xdr:colOff>
                    <xdr:row>53</xdr:row>
                    <xdr:rowOff>28575</xdr:rowOff>
                  </to>
                </anchor>
              </controlPr>
            </control>
          </mc:Choice>
        </mc:AlternateContent>
        <mc:AlternateContent xmlns:mc="http://schemas.openxmlformats.org/markup-compatibility/2006">
          <mc:Choice Requires="x14">
            <control shapeId="1145" r:id="rId105" name="Check Box 121">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6" r:id="rId106" name="Check Box 122">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7" r:id="rId107" name="Check Box 123">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8" r:id="rId108" name="Check Box 124">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9" r:id="rId109" name="Check Box 125">
              <controlPr defaultSize="0" autoFill="0" autoLine="0" autoPict="0">
                <anchor moveWithCells="1">
                  <from>
                    <xdr:col>7</xdr:col>
                    <xdr:colOff>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50" r:id="rId110" name="Check Box 126">
              <controlPr defaultSize="0" autoFill="0" autoLine="0" autoPict="0">
                <anchor moveWithCells="1">
                  <from>
                    <xdr:col>7</xdr:col>
                    <xdr:colOff>0</xdr:colOff>
                    <xdr:row>52</xdr:row>
                    <xdr:rowOff>9525</xdr:rowOff>
                  </from>
                  <to>
                    <xdr:col>8</xdr:col>
                    <xdr:colOff>371475</xdr:colOff>
                    <xdr:row>53</xdr:row>
                    <xdr:rowOff>28575</xdr:rowOff>
                  </to>
                </anchor>
              </controlPr>
            </control>
          </mc:Choice>
        </mc:AlternateContent>
        <mc:AlternateContent xmlns:mc="http://schemas.openxmlformats.org/markup-compatibility/2006">
          <mc:Choice Requires="x14">
            <control shapeId="1151" r:id="rId111" name="Check Box 127">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2" r:id="rId112" name="Check Box 128">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3" r:id="rId113" name="Check Box 129">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4" r:id="rId114" name="Check Box 130">
              <controlPr defaultSize="0" autoFill="0" autoLine="0" autoPict="0">
                <anchor moveWithCells="1">
                  <from>
                    <xdr:col>4</xdr:col>
                    <xdr:colOff>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5" r:id="rId115" name="Check Box 131">
              <controlPr defaultSize="0" autoFill="0" autoLine="0" autoPict="0">
                <anchor moveWithCells="1">
                  <from>
                    <xdr:col>4</xdr:col>
                    <xdr:colOff>0</xdr:colOff>
                    <xdr:row>52</xdr:row>
                    <xdr:rowOff>9525</xdr:rowOff>
                  </from>
                  <to>
                    <xdr:col>5</xdr:col>
                    <xdr:colOff>371475</xdr:colOff>
                    <xdr:row>53</xdr:row>
                    <xdr:rowOff>28575</xdr:rowOff>
                  </to>
                </anchor>
              </controlPr>
            </control>
          </mc:Choice>
        </mc:AlternateContent>
        <mc:AlternateContent xmlns:mc="http://schemas.openxmlformats.org/markup-compatibility/2006">
          <mc:Choice Requires="x14">
            <control shapeId="1156" r:id="rId116" name="Check Box 132">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57" r:id="rId117" name="Check Box 133">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58" r:id="rId118" name="Check Box 134">
              <controlPr defaultSize="0" autoFill="0" autoLine="0" autoPict="0">
                <anchor moveWithCells="1">
                  <from>
                    <xdr:col>3</xdr:col>
                    <xdr:colOff>0</xdr:colOff>
                    <xdr:row>52</xdr:row>
                    <xdr:rowOff>9525</xdr:rowOff>
                  </from>
                  <to>
                    <xdr:col>3</xdr:col>
                    <xdr:colOff>371475</xdr:colOff>
                    <xdr:row>53</xdr:row>
                    <xdr:rowOff>28575</xdr:rowOff>
                  </to>
                </anchor>
              </controlPr>
            </control>
          </mc:Choice>
        </mc:AlternateContent>
        <mc:AlternateContent xmlns:mc="http://schemas.openxmlformats.org/markup-compatibility/2006">
          <mc:Choice Requires="x14">
            <control shapeId="1159" r:id="rId119" name="Check Box 135">
              <controlPr defaultSize="0" autoFill="0" autoLine="0" autoPict="0">
                <anchor moveWithCells="1">
                  <from>
                    <xdr:col>2</xdr:col>
                    <xdr:colOff>0</xdr:colOff>
                    <xdr:row>51</xdr:row>
                    <xdr:rowOff>9525</xdr:rowOff>
                  </from>
                  <to>
                    <xdr:col>2</xdr:col>
                    <xdr:colOff>371475</xdr:colOff>
                    <xdr:row>52</xdr:row>
                    <xdr:rowOff>9525</xdr:rowOff>
                  </to>
                </anchor>
              </controlPr>
            </control>
          </mc:Choice>
        </mc:AlternateContent>
        <mc:AlternateContent xmlns:mc="http://schemas.openxmlformats.org/markup-compatibility/2006">
          <mc:Choice Requires="x14">
            <control shapeId="1160" r:id="rId120" name="Check Box 136">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61" r:id="rId121" name="Check Box 137">
              <controlPr defaultSize="0" autoFill="0" autoLine="0" autoPict="0">
                <anchor moveWithCells="1">
                  <from>
                    <xdr:col>2</xdr:col>
                    <xdr:colOff>0</xdr:colOff>
                    <xdr:row>52</xdr:row>
                    <xdr:rowOff>9525</xdr:rowOff>
                  </from>
                  <to>
                    <xdr:col>2</xdr:col>
                    <xdr:colOff>371475</xdr:colOff>
                    <xdr:row>53</xdr:row>
                    <xdr:rowOff>28575</xdr:rowOff>
                  </to>
                </anchor>
              </controlPr>
            </control>
          </mc:Choice>
        </mc:AlternateContent>
        <mc:AlternateContent xmlns:mc="http://schemas.openxmlformats.org/markup-compatibility/2006">
          <mc:Choice Requires="x14">
            <control shapeId="1162" r:id="rId122" name="Check Box 138">
              <controlPr defaultSize="0" autoFill="0" autoLine="0" autoPict="0">
                <anchor moveWithCells="1">
                  <from>
                    <xdr:col>3</xdr:col>
                    <xdr:colOff>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63" r:id="rId123" name="Check Box 139">
              <controlPr defaultSize="0" autoFill="0" autoLine="0" autoPict="0">
                <anchor moveWithCells="1">
                  <from>
                    <xdr:col>3</xdr:col>
                    <xdr:colOff>0</xdr:colOff>
                    <xdr:row>52</xdr:row>
                    <xdr:rowOff>9525</xdr:rowOff>
                  </from>
                  <to>
                    <xdr:col>3</xdr:col>
                    <xdr:colOff>371475</xdr:colOff>
                    <xdr:row>53</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1" id="{5B29A369-5E0B-497B-8536-E3A4F05BC8AD}">
            <xm:f>NOT(OR($B$15='\Users\pyao\AppData\Local\Microsoft\Windows\INetCache\Content.Outlook\RWLZ3RJU\[BoxTruck_Rater_v5_3-4-2020.xlsb]Data_Tables'!#REF!,$B$15='\Users\pyao\AppData\Local\Microsoft\Windows\INetCache\Content.Outlook\RWLZ3RJU\[BoxTruck_Rater_v5_3-4-2020.xlsb]Data_Tables'!#REF!,$B$15='\Users\pyao\AppData\Local\Microsoft\Windows\INetCache\Content.Outlook\RWLZ3RJU\[BoxTruck_Rater_v5_3-4-2020.xlsb]Data_Tables'!#REF!,$B$15='\Users\pyao\AppData\Local\Microsoft\Windows\INetCache\Content.Outlook\RWLZ3RJU\[BoxTruck_Rater_v5_3-4-2020.xlsb]Data_Tables'!#REF!,$B$15='\Users\pyao\AppData\Local\Microsoft\Windows\INetCache\Content.Outlook\RWLZ3RJU\[BoxTruck_Rater_v5_3-4-2020.xlsb]Data_Tables'!#REF!))</xm:f>
            <x14:dxf>
              <fill>
                <patternFill patternType="darkUp"/>
              </fill>
            </x14:dxf>
          </x14:cfRule>
          <xm:sqref>I218:I222 I226:I236</xm:sqref>
        </x14:conditionalFormatting>
      </x14:conditionalFormattings>
    </ext>
    <ext xmlns:x14="http://schemas.microsoft.com/office/spreadsheetml/2009/9/main" uri="{CCE6A557-97BC-4b89-ADB6-D9C93CAAB3DF}">
      <x14:dataValidations xmlns:xm="http://schemas.microsoft.com/office/excel/2006/main" count="40">
        <x14:dataValidation type="list" allowBlank="1" showInputMessage="1" showErrorMessage="1">
          <x14:formula1>
            <xm:f>[1]Data_Tables!#REF!</xm:f>
          </x14:formula1>
          <xm:sqref>J81</xm:sqref>
        </x14:dataValidation>
        <x14:dataValidation type="list" allowBlank="1" showInputMessage="1" showErrorMessage="1">
          <x14:formula1>
            <xm:f>Data_Tables!$DN$2:$DN$41</xm:f>
          </x14:formula1>
          <xm:sqref>C77</xm:sqref>
        </x14:dataValidation>
        <x14:dataValidation type="list" allowBlank="1" showInputMessage="1" showErrorMessage="1">
          <x14:formula1>
            <xm:f>Data_Tables!$CL$2:$CL$8</xm:f>
          </x14:formula1>
          <xm:sqref>C76</xm:sqref>
        </x14:dataValidation>
        <x14:dataValidation type="list" allowBlank="1" showInputMessage="1" showErrorMessage="1">
          <x14:formula1>
            <xm:f>Data_Tables!$DO$2:$DO$141</xm:f>
          </x14:formula1>
          <xm:sqref>C74</xm:sqref>
        </x14:dataValidation>
        <x14:dataValidation type="list" allowBlank="1" showInputMessage="1" showErrorMessage="1">
          <x14:formula1>
            <xm:f>Data_Tables!$A$3:$A$13</xm:f>
          </x14:formula1>
          <xm:sqref>C80:C82</xm:sqref>
        </x14:dataValidation>
        <x14:dataValidation type="list" allowBlank="1" showInputMessage="1" showErrorMessage="1">
          <x14:formula1>
            <xm:f>[1]Data_Tables!#REF!</xm:f>
          </x14:formula1>
          <xm:sqref>E30 C21:C22 Q42 E251:E252 I289 C183 E269:E283 C331 P254 F212:F213 C154:C156 M269:N283 O289 I81 C185:C188 C289 C181 I217:I222 I226:I236 Q245:Q251 M43:N43 H174 F201 E241 C242 Q15 B79 E15:E16 H73:H77 L70:L77 H70:H71 D70</xm:sqref>
        </x14:dataValidation>
        <x14:dataValidation type="list" allowBlank="1" showInputMessage="1" showErrorMessage="1">
          <x14:formula1>
            <xm:f>Data_Tables!$AS$37:$AS$51</xm:f>
          </x14:formula1>
          <xm:sqref>B16:D16</xm:sqref>
        </x14:dataValidation>
        <x14:dataValidation type="list" allowBlank="1" showInputMessage="1" showErrorMessage="1">
          <x14:formula1>
            <xm:f>Data_Tables!$BG$4:$BG$12</xm:f>
          </x14:formula1>
          <xm:sqref>J10:P10</xm:sqref>
        </x14:dataValidation>
        <x14:dataValidation type="list" allowBlank="1" showInputMessage="1" showErrorMessage="1">
          <x14:formula1>
            <xm:f>Data_Tables!$BC$2:$BC$11</xm:f>
          </x14:formula1>
          <xm:sqref>J82</xm:sqref>
        </x14:dataValidation>
        <x14:dataValidation type="list" allowBlank="1" showInputMessage="1" showErrorMessage="1">
          <x14:formula1>
            <xm:f>Data_Tables!$CZ$1:$CZ$15</xm:f>
          </x14:formula1>
          <xm:sqref>J77</xm:sqref>
        </x14:dataValidation>
        <x14:dataValidation type="list" allowBlank="1" showInputMessage="1" showErrorMessage="1">
          <x14:formula1>
            <xm:f>Data_Tables!$CY$1:$CY$14</xm:f>
          </x14:formula1>
          <xm:sqref>J75</xm:sqref>
        </x14:dataValidation>
        <x14:dataValidation type="list" allowBlank="1" showInputMessage="1" showErrorMessage="1">
          <x14:formula1>
            <xm:f>Data_Tables!$R$2:$R$18</xm:f>
          </x14:formula1>
          <xm:sqref>C72</xm:sqref>
        </x14:dataValidation>
        <x14:dataValidation type="list" allowBlank="1" showInputMessage="1" showErrorMessage="1">
          <x14:formula1>
            <xm:f>Data_Tables!$CQ$1:$CQ$12</xm:f>
          </x14:formula1>
          <xm:sqref>B78</xm:sqref>
        </x14:dataValidation>
        <x14:dataValidation type="list" allowBlank="1" showInputMessage="1" showErrorMessage="1">
          <x14:formula1>
            <xm:f>Data_Tables!$AA$2:$AA$8</xm:f>
          </x14:formula1>
          <xm:sqref>C66:D66</xm:sqref>
        </x14:dataValidation>
        <x14:dataValidation type="list" allowBlank="1" showInputMessage="1" showErrorMessage="1">
          <x14:formula1>
            <xm:f>Data_Tables!$DA$1:$DA$6</xm:f>
          </x14:formula1>
          <xm:sqref>J78</xm:sqref>
        </x14:dataValidation>
        <x14:dataValidation type="list" allowBlank="1" showInputMessage="1" showErrorMessage="1">
          <x14:formula1>
            <xm:f>Data_Tables!$CW$1:$CW$9</xm:f>
          </x14:formula1>
          <xm:sqref>J73</xm:sqref>
        </x14:dataValidation>
        <x14:dataValidation type="list" allowBlank="1" showInputMessage="1" showErrorMessage="1">
          <x14:formula1>
            <xm:f>Data_Tables!$AH$2:$AH$1058</xm:f>
          </x14:formula1>
          <xm:sqref>J20:J21</xm:sqref>
        </x14:dataValidation>
        <x14:dataValidation type="list" allowBlank="1" showInputMessage="1" showErrorMessage="1">
          <x14:formula1>
            <xm:f>Data_Tables!$E$1:$E$2</xm:f>
          </x14:formula1>
          <xm:sqref>C5:D6 C20 C30:D30 F50:F51 F55:F56</xm:sqref>
        </x14:dataValidation>
        <x14:dataValidation type="list" allowBlank="1" showInputMessage="1" showErrorMessage="1">
          <x14:formula1>
            <xm:f>Data_Tables!$G$2:$G$14</xm:f>
          </x14:formula1>
          <xm:sqref>B15:D15</xm:sqref>
        </x14:dataValidation>
        <x14:dataValidation type="list" allowBlank="1" showInputMessage="1" showErrorMessage="1">
          <x14:formula1>
            <xm:f>Data_Tables!$K$2:$K$3</xm:f>
          </x14:formula1>
          <xm:sqref>L15:P15</xm:sqref>
        </x14:dataValidation>
        <x14:dataValidation type="list" allowBlank="1" showInputMessage="1" showErrorMessage="1">
          <x14:formula1>
            <xm:f>Data_Tables!$I$2:$I$5</xm:f>
          </x14:formula1>
          <xm:sqref>C23:F23</xm:sqref>
        </x14:dataValidation>
        <x14:dataValidation type="list" allowBlank="1" showInputMessage="1" showErrorMessage="1">
          <x14:formula1>
            <xm:f>Data_Tables!$J$1:$J$3</xm:f>
          </x14:formula1>
          <xm:sqref>J42</xm:sqref>
        </x14:dataValidation>
        <x14:dataValidation type="list" allowBlank="1" showInputMessage="1" showErrorMessage="1">
          <x14:formula1>
            <xm:f>Data_Tables!$E$1:$E$3</xm:f>
          </x14:formula1>
          <xm:sqref>J43 B70:B77 B80:B82 I70 I73:I78 I80 I82 R70:R71 F89:G89 G170:J170 C180 C182 C184 F198:F200 F202:F209 B243 P245:P251 B251:B258 C265:C266 I265:I266 D269:D284 C288 I288 O288 F291:F297 F303:F313 O304:O308 C325:C330 C343:C352 O361 O363 O365 O368 O370 O372</xm:sqref>
        </x14:dataValidation>
        <x14:dataValidation type="list" allowBlank="1" showInputMessage="1" showErrorMessage="1">
          <x14:formula1>
            <xm:f>Data_Tables!$O$2:$O$30</xm:f>
          </x14:formula1>
          <xm:sqref>C70</xm:sqref>
        </x14:dataValidation>
        <x14:dataValidation type="list" allowBlank="1" showInputMessage="1" showErrorMessage="1">
          <x14:formula1>
            <xm:f>Data_Tables!$P$2:$P$24</xm:f>
          </x14:formula1>
          <xm:sqref>C71</xm:sqref>
        </x14:dataValidation>
        <x14:dataValidation type="list" allowBlank="1" showInputMessage="1" showErrorMessage="1">
          <x14:formula1>
            <xm:f>Data_Tables!$Q$2:$Q$30</xm:f>
          </x14:formula1>
          <xm:sqref>C73 C75 J74</xm:sqref>
        </x14:dataValidation>
        <x14:dataValidation type="list" allowBlank="1" showInputMessage="1" showErrorMessage="1">
          <x14:formula1>
            <xm:f>Data_Tables!$AK$104:$AK$108</xm:f>
          </x14:formula1>
          <xm:sqref>J70</xm:sqref>
        </x14:dataValidation>
        <x14:dataValidation type="list" allowBlank="1" showInputMessage="1" showErrorMessage="1">
          <x14:formula1>
            <xm:f>Data_Tables!$BD$2:$BD$5</xm:f>
          </x14:formula1>
          <xm:sqref>I71:I72</xm:sqref>
        </x14:dataValidation>
        <x14:dataValidation type="list" allowBlank="1" showInputMessage="1" showErrorMessage="1">
          <x14:formula1>
            <xm:f>Data_Tables!$CU$1:$CU$7</xm:f>
          </x14:formula1>
          <xm:sqref>J71:J72</xm:sqref>
        </x14:dataValidation>
        <x14:dataValidation type="list" allowBlank="1" showInputMessage="1" showErrorMessage="1">
          <x14:formula1>
            <xm:f>Data_Tables!$AC$2:$AC$160</xm:f>
          </x14:formula1>
          <xm:sqref>J76</xm:sqref>
        </x14:dataValidation>
        <x14:dataValidation type="list" allowBlank="1" showInputMessage="1" showErrorMessage="1">
          <x14:formula1>
            <xm:f>Data_Tables!$L$1:$L$4</xm:f>
          </x14:formula1>
          <xm:sqref>G174</xm:sqref>
        </x14:dataValidation>
        <x14:dataValidation type="list" allowBlank="1" showInputMessage="1" showErrorMessage="1">
          <x14:formula1>
            <xm:f>Data_Tables!$X$2:$X$6</xm:f>
          </x14:formula1>
          <xm:sqref>C241</xm:sqref>
        </x14:dataValidation>
        <x14:dataValidation type="list" allowBlank="1" showInputMessage="1" showErrorMessage="1">
          <x14:formula1>
            <xm:f>Data_Tables!$Y$2:$Y$8</xm:f>
          </x14:formula1>
          <xm:sqref>O292:P292</xm:sqref>
        </x14:dataValidation>
        <x14:dataValidation type="list" allowBlank="1" showInputMessage="1" showErrorMessage="1">
          <x14:formula1>
            <xm:f>Data_Tables!$BB$2:$BB$13</xm:f>
          </x14:formula1>
          <xm:sqref>J80</xm:sqref>
        </x14:dataValidation>
        <x14:dataValidation type="list" allowBlank="1" showInputMessage="1" showErrorMessage="1">
          <x14:formula1>
            <xm:f>Data_Tables!$BN$3:$BN$61</xm:f>
          </x14:formula1>
          <xm:sqref>A334:B338</xm:sqref>
        </x14:dataValidation>
        <x14:dataValidation type="list" allowBlank="1" showInputMessage="1" showErrorMessage="1">
          <x14:formula1>
            <xm:f>[2]Data_Tables!#REF!</xm:f>
          </x14:formula1>
          <xm:sqref>M284:N284 E284</xm:sqref>
        </x14:dataValidation>
        <x14:dataValidation type="list" allowBlank="1" showInputMessage="1" showErrorMessage="1">
          <x14:formula1>
            <xm:f>Data_Tables!$DI$2:$DI$8</xm:f>
          </x14:formula1>
          <xm:sqref>R73</xm:sqref>
        </x14:dataValidation>
        <x14:dataValidation type="list" allowBlank="1" showInputMessage="1" showErrorMessage="1">
          <x14:formula1>
            <xm:f>Data_Tables!$DJ$2:$DJ$7</xm:f>
          </x14:formula1>
          <xm:sqref>R74</xm:sqref>
        </x14:dataValidation>
        <x14:dataValidation type="list" allowBlank="1" showInputMessage="1" showErrorMessage="1">
          <x14:formula1>
            <xm:f>Data_Tables!$DK$2:$DK$8</xm:f>
          </x14:formula1>
          <xm:sqref>R75</xm:sqref>
        </x14:dataValidation>
        <x14:dataValidation type="list" allowBlank="1" showInputMessage="1" showErrorMessage="1">
          <x14:formula1>
            <xm:f>Data_Tables!$DL$2:$DL$46</xm:f>
          </x14:formula1>
          <xm:sqref>R76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S1"/>
  <sheetViews>
    <sheetView zoomScaleNormal="100" zoomScaleSheetLayoutView="80" workbookViewId="0">
      <selection activeCell="A2" sqref="A2"/>
    </sheetView>
  </sheetViews>
  <sheetFormatPr defaultColWidth="9" defaultRowHeight="12.75" x14ac:dyDescent="0.2"/>
  <cols>
    <col min="1" max="1" width="5.85546875" style="61" bestFit="1" customWidth="1"/>
    <col min="2" max="2" width="20.5703125" style="61" bestFit="1" customWidth="1"/>
    <col min="3" max="3" width="11.28515625" style="61" bestFit="1" customWidth="1"/>
    <col min="4" max="4" width="6.85546875" style="61" bestFit="1" customWidth="1"/>
    <col min="5" max="5" width="8.5703125" style="61" customWidth="1"/>
    <col min="6" max="6" width="5.5703125" style="61" bestFit="1" customWidth="1"/>
    <col min="7" max="7" width="6" style="61" bestFit="1" customWidth="1"/>
    <col min="8" max="8" width="32.85546875" style="61" customWidth="1"/>
    <col min="9" max="9" width="9.85546875" style="61" customWidth="1"/>
    <col min="10" max="10" width="13.5703125" style="61" bestFit="1" customWidth="1"/>
    <col min="11" max="11" width="13.5703125" style="61" customWidth="1"/>
    <col min="12" max="12" width="16.5703125" style="61" bestFit="1" customWidth="1"/>
    <col min="13" max="13" width="15" style="61" bestFit="1" customWidth="1"/>
    <col min="14" max="14" width="15" style="61" customWidth="1"/>
    <col min="15" max="15" width="8.42578125" style="61" bestFit="1" customWidth="1"/>
    <col min="16" max="16" width="22.5703125" style="61" bestFit="1" customWidth="1"/>
    <col min="17" max="17" width="17.28515625" style="61" bestFit="1" customWidth="1"/>
    <col min="18" max="18" width="9" style="61"/>
    <col min="19" max="19" width="17" style="61" bestFit="1" customWidth="1"/>
    <col min="20" max="16384" width="9" style="61"/>
  </cols>
  <sheetData>
    <row r="1" spans="1:19" s="453" customFormat="1" ht="14.1" x14ac:dyDescent="0.3">
      <c r="A1" s="451" t="s">
        <v>3085</v>
      </c>
      <c r="B1" s="451" t="s">
        <v>3084</v>
      </c>
      <c r="C1" s="451" t="s">
        <v>3083</v>
      </c>
      <c r="D1" s="451" t="s">
        <v>3082</v>
      </c>
      <c r="E1" s="452" t="s">
        <v>3081</v>
      </c>
      <c r="F1" s="452" t="s">
        <v>3080</v>
      </c>
      <c r="G1" s="452" t="s">
        <v>3079</v>
      </c>
      <c r="H1" s="452" t="s">
        <v>3078</v>
      </c>
      <c r="I1" s="451" t="s">
        <v>3077</v>
      </c>
      <c r="J1" s="452" t="s">
        <v>3076</v>
      </c>
      <c r="K1" s="452" t="s">
        <v>3075</v>
      </c>
      <c r="L1" s="451" t="s">
        <v>3074</v>
      </c>
      <c r="M1" s="452" t="s">
        <v>3073</v>
      </c>
      <c r="N1" s="451" t="s">
        <v>3072</v>
      </c>
      <c r="O1" s="451" t="s">
        <v>3071</v>
      </c>
      <c r="P1" s="451" t="s">
        <v>3070</v>
      </c>
      <c r="Q1" s="451" t="s">
        <v>3069</v>
      </c>
      <c r="R1" s="451" t="s">
        <v>3068</v>
      </c>
      <c r="S1" s="451" t="s">
        <v>3067</v>
      </c>
    </row>
  </sheetData>
  <sheetProtection selectLockedCells="1"/>
  <pageMargins left="0.7" right="0.7" top="0.75" bottom="0.75" header="0.3" footer="0.3"/>
  <pageSetup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S1"/>
  <sheetViews>
    <sheetView zoomScaleNormal="100" workbookViewId="0">
      <selection activeCell="A22" sqref="A22"/>
    </sheetView>
  </sheetViews>
  <sheetFormatPr defaultColWidth="9" defaultRowHeight="12.75" x14ac:dyDescent="0.2"/>
  <cols>
    <col min="1" max="1" width="27" style="61" customWidth="1"/>
    <col min="2" max="2" width="11.28515625" style="61" bestFit="1" customWidth="1"/>
    <col min="3" max="3" width="9" style="61"/>
    <col min="4" max="4" width="12.5703125" style="61" bestFit="1" customWidth="1"/>
    <col min="5" max="5" width="20.85546875" style="61" bestFit="1" customWidth="1"/>
    <col min="6" max="6" width="21.5703125" style="61" bestFit="1" customWidth="1"/>
    <col min="7" max="7" width="9" style="61"/>
    <col min="8" max="8" width="15.85546875" style="61" bestFit="1" customWidth="1"/>
    <col min="9" max="9" width="14" style="61" bestFit="1" customWidth="1"/>
    <col min="10" max="10" width="14" style="61" customWidth="1"/>
    <col min="11" max="11" width="12.7109375" style="61" bestFit="1" customWidth="1"/>
    <col min="12" max="17" width="9" style="61"/>
    <col min="18" max="18" width="11" style="61" customWidth="1"/>
    <col min="19" max="16384" width="9" style="61"/>
  </cols>
  <sheetData>
    <row r="1" spans="1:19" s="459" customFormat="1" ht="87.6" x14ac:dyDescent="0.25">
      <c r="A1" s="454" t="s">
        <v>3104</v>
      </c>
      <c r="B1" s="455" t="s">
        <v>3103</v>
      </c>
      <c r="C1" s="456" t="s">
        <v>3102</v>
      </c>
      <c r="D1" s="456" t="s">
        <v>3101</v>
      </c>
      <c r="E1" s="457" t="s">
        <v>3100</v>
      </c>
      <c r="F1" s="456" t="s">
        <v>3099</v>
      </c>
      <c r="G1" s="456" t="s">
        <v>3098</v>
      </c>
      <c r="H1" s="458" t="s">
        <v>3097</v>
      </c>
      <c r="I1" s="456" t="s">
        <v>3096</v>
      </c>
      <c r="J1" s="456" t="s">
        <v>3095</v>
      </c>
      <c r="K1" s="458" t="s">
        <v>3094</v>
      </c>
      <c r="L1" s="458" t="s">
        <v>3093</v>
      </c>
      <c r="M1" s="458" t="s">
        <v>3092</v>
      </c>
      <c r="N1" s="458" t="s">
        <v>3091</v>
      </c>
      <c r="O1" s="458" t="s">
        <v>3090</v>
      </c>
      <c r="P1" s="458" t="s">
        <v>3089</v>
      </c>
      <c r="Q1" s="458" t="s">
        <v>3088</v>
      </c>
      <c r="R1" s="458" t="s">
        <v>3087</v>
      </c>
      <c r="S1" s="458" t="s">
        <v>3086</v>
      </c>
    </row>
  </sheetData>
  <sheetProtection algorithmName="SHA-512" hashValue="SdNNGiwUwB2j49OhLGbrpBNY/uae5Uh3ZhvHupyUIB4uFTcJYJB+sQ0E9T1D7vXQsK3EPJ+JiOZ/EFssMONhxQ==" saltValue="eMJ+B/i/QUermJ6C71/SPw==" spinCount="100000" sheet="1" objects="1" scenarios="1" selectLockedCells="1"/>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Data_Tables</vt:lpstr>
      <vt:lpstr>Transportation Application</vt:lpstr>
      <vt:lpstr>Vehicle List</vt:lpstr>
      <vt:lpstr>Driver List</vt:lpstr>
      <vt:lpstr>'Driver List'!Print_Area</vt:lpstr>
      <vt:lpstr>'Transportation Application'!Print_Area</vt:lpstr>
      <vt:lpstr>'Vehicle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 Fei Yao</dc:creator>
  <cp:lastModifiedBy>Richard</cp:lastModifiedBy>
  <dcterms:created xsi:type="dcterms:W3CDTF">2020-03-09T19:17:16Z</dcterms:created>
  <dcterms:modified xsi:type="dcterms:W3CDTF">2020-04-16T20:05:59Z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{1B1AD6C1-78AB-406F-B458-DCE8DA23DBBC}</vt:lpwstr>
  </property>
</Properties>
</file>